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43B094-C463-4D82-9037-44E17CF9BD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График оценочных процедур" sheetId="5" r:id="rId1"/>
  </sheets>
  <definedNames>
    <definedName name="_xlnm.Print_Titles" localSheetId="0">'График оценочных процедур'!$1:$8</definedName>
    <definedName name="_xlnm.Print_Area" localSheetId="0">'График оценочных процедур'!$A$1:$AW$187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176" i="5" l="1"/>
  <c r="AR175" i="5"/>
  <c r="AR157" i="5"/>
  <c r="AR156" i="5"/>
  <c r="AR164" i="5"/>
  <c r="AR158" i="5"/>
  <c r="AR137" i="5"/>
  <c r="AR66" i="5"/>
  <c r="AR183" i="5"/>
  <c r="AR182" i="5"/>
  <c r="AQ173" i="5"/>
  <c r="AQ174" i="5"/>
  <c r="AQ175" i="5"/>
  <c r="AQ176" i="5"/>
  <c r="AQ177" i="5"/>
  <c r="AQ178" i="5"/>
  <c r="AQ179" i="5"/>
  <c r="AQ180" i="5"/>
  <c r="AQ181" i="5"/>
  <c r="AQ182" i="5"/>
  <c r="AQ183" i="5"/>
  <c r="AQ184" i="5"/>
  <c r="AQ185" i="5"/>
  <c r="AQ186" i="5"/>
  <c r="AQ172" i="5"/>
  <c r="AQ154" i="5"/>
  <c r="AQ155" i="5"/>
  <c r="AQ156" i="5"/>
  <c r="AQ157" i="5"/>
  <c r="AQ158" i="5"/>
  <c r="AQ159" i="5"/>
  <c r="AQ160" i="5"/>
  <c r="AQ161" i="5"/>
  <c r="AQ162" i="5"/>
  <c r="AQ163" i="5"/>
  <c r="AQ164" i="5"/>
  <c r="AQ165" i="5"/>
  <c r="AQ166" i="5"/>
  <c r="AQ167" i="5"/>
  <c r="AQ153" i="5"/>
  <c r="AQ134" i="5"/>
  <c r="AQ135" i="5"/>
  <c r="AQ136" i="5"/>
  <c r="AQ137" i="5"/>
  <c r="AQ138" i="5"/>
  <c r="AQ139" i="5"/>
  <c r="AQ140" i="5"/>
  <c r="AQ141" i="5"/>
  <c r="AQ142" i="5"/>
  <c r="AQ143" i="5"/>
  <c r="AQ144" i="5"/>
  <c r="AQ145" i="5"/>
  <c r="AQ146" i="5"/>
  <c r="AQ147" i="5"/>
  <c r="AQ148" i="5"/>
  <c r="AQ133" i="5"/>
  <c r="AQ118" i="5"/>
  <c r="AQ114" i="5"/>
  <c r="AQ115" i="5"/>
  <c r="AQ116" i="5"/>
  <c r="AQ117" i="5"/>
  <c r="AQ119" i="5"/>
  <c r="AQ120" i="5"/>
  <c r="AQ121" i="5"/>
  <c r="AQ122" i="5"/>
  <c r="AQ123" i="5"/>
  <c r="AQ124" i="5"/>
  <c r="AQ125" i="5"/>
  <c r="AQ126" i="5"/>
  <c r="AQ127" i="5"/>
  <c r="AQ128" i="5"/>
  <c r="AQ113" i="5"/>
  <c r="AQ95" i="5"/>
  <c r="AQ96" i="5"/>
  <c r="AQ97" i="5"/>
  <c r="AQ98" i="5"/>
  <c r="AQ99" i="5"/>
  <c r="AQ100" i="5"/>
  <c r="AQ101" i="5"/>
  <c r="AQ102" i="5"/>
  <c r="AQ103" i="5"/>
  <c r="AQ104" i="5"/>
  <c r="AQ105" i="5"/>
  <c r="AQ106" i="5"/>
  <c r="AQ107" i="5"/>
  <c r="AQ108" i="5"/>
  <c r="AQ94" i="5"/>
  <c r="AQ80" i="5"/>
  <c r="AQ81" i="5"/>
  <c r="AQ82" i="5"/>
  <c r="AQ83" i="5"/>
  <c r="AQ84" i="5"/>
  <c r="AQ85" i="5"/>
  <c r="AQ86" i="5"/>
  <c r="AQ87" i="5"/>
  <c r="AQ88" i="5"/>
  <c r="AQ89" i="5"/>
  <c r="AQ79" i="5"/>
  <c r="AQ65" i="5"/>
  <c r="AQ66" i="5"/>
  <c r="AQ67" i="5"/>
  <c r="AQ68" i="5"/>
  <c r="AQ69" i="5"/>
  <c r="AQ70" i="5"/>
  <c r="AQ71" i="5"/>
  <c r="AQ72" i="5"/>
  <c r="AQ73" i="5"/>
  <c r="AQ74" i="5"/>
  <c r="AQ64" i="5"/>
  <c r="AQ13" i="5"/>
  <c r="AQ14" i="5"/>
  <c r="AQ15" i="5"/>
  <c r="AQ16" i="5"/>
  <c r="AQ17" i="5"/>
  <c r="AQ18" i="5"/>
  <c r="AQ19" i="5"/>
  <c r="AQ53" i="5"/>
  <c r="AQ54" i="5"/>
  <c r="AQ55" i="5"/>
  <c r="AQ56" i="5"/>
  <c r="AQ57" i="5"/>
  <c r="AQ58" i="5"/>
  <c r="AQ59" i="5"/>
  <c r="AQ52" i="5"/>
  <c r="AQ51" i="5"/>
  <c r="AQ50" i="5"/>
  <c r="AQ24" i="5"/>
  <c r="AR160" i="5"/>
  <c r="AR186" i="5" l="1"/>
  <c r="AR185" i="5"/>
  <c r="AR184" i="5"/>
  <c r="AR181" i="5"/>
  <c r="AR180" i="5"/>
  <c r="AR179" i="5"/>
  <c r="AR178" i="5"/>
  <c r="AR177" i="5"/>
  <c r="AR174" i="5"/>
  <c r="AR173" i="5"/>
  <c r="AR172" i="5"/>
  <c r="AR167" i="5"/>
  <c r="AR166" i="5"/>
  <c r="AR165" i="5"/>
  <c r="AR163" i="5"/>
  <c r="AR162" i="5"/>
  <c r="AR161" i="5"/>
  <c r="AR159" i="5"/>
  <c r="AR155" i="5"/>
  <c r="AR154" i="5"/>
  <c r="AR153" i="5"/>
  <c r="AR148" i="5"/>
  <c r="AR147" i="5"/>
  <c r="AR146" i="5"/>
  <c r="AR145" i="5"/>
  <c r="AR144" i="5"/>
  <c r="AR143" i="5"/>
  <c r="AR142" i="5"/>
  <c r="AR141" i="5"/>
  <c r="AR140" i="5"/>
  <c r="AR139" i="5"/>
  <c r="AR138" i="5"/>
  <c r="AR134" i="5"/>
  <c r="AR135" i="5"/>
  <c r="AR136" i="5"/>
  <c r="AR133" i="5"/>
  <c r="AR128" i="5"/>
  <c r="AR126" i="5"/>
  <c r="AR127" i="5"/>
  <c r="AR125" i="5"/>
  <c r="AR122" i="5"/>
  <c r="AR123" i="5"/>
  <c r="AR124" i="5"/>
  <c r="AR121" i="5"/>
  <c r="AR120" i="5"/>
  <c r="AR119" i="5"/>
  <c r="AR118" i="5"/>
  <c r="AR117" i="5"/>
  <c r="AR116" i="5"/>
  <c r="AR115" i="5"/>
  <c r="AR114" i="5"/>
  <c r="AR113" i="5"/>
  <c r="AR108" i="5"/>
  <c r="AR107" i="5"/>
  <c r="AR105" i="5"/>
  <c r="AR106" i="5"/>
  <c r="AR104" i="5"/>
  <c r="AR103" i="5"/>
  <c r="AR102" i="5"/>
  <c r="AR101" i="5"/>
  <c r="AR100" i="5"/>
  <c r="AR99" i="5"/>
  <c r="AR98" i="5"/>
  <c r="AR97" i="5"/>
  <c r="AR96" i="5"/>
  <c r="AR95" i="5"/>
  <c r="AR94" i="5"/>
  <c r="AR89" i="5"/>
  <c r="AR88" i="5"/>
  <c r="AR85" i="5"/>
  <c r="AR86" i="5"/>
  <c r="AR87" i="5"/>
  <c r="AR84" i="5"/>
  <c r="AR83" i="5"/>
  <c r="AR82" i="5"/>
  <c r="AR81" i="5"/>
  <c r="AR80" i="5"/>
  <c r="AR79" i="5"/>
  <c r="AR74" i="5"/>
  <c r="AR73" i="5"/>
  <c r="AR70" i="5"/>
  <c r="AR71" i="5"/>
  <c r="AR72" i="5"/>
  <c r="AR69" i="5"/>
  <c r="AR68" i="5"/>
  <c r="AR67" i="5"/>
  <c r="AR65" i="5"/>
  <c r="AR64" i="5"/>
  <c r="AR56" i="5"/>
  <c r="AR57" i="5"/>
  <c r="AR58" i="5"/>
  <c r="AR55" i="5"/>
  <c r="AR43" i="5"/>
  <c r="AR44" i="5"/>
  <c r="AR42" i="5"/>
  <c r="AR30" i="5"/>
  <c r="AR31" i="5"/>
  <c r="AR29" i="5"/>
  <c r="AR19" i="5"/>
  <c r="AR17" i="5"/>
  <c r="AR18" i="5"/>
  <c r="AR16" i="5"/>
  <c r="AS177" i="5" l="1"/>
  <c r="AS178" i="5"/>
  <c r="AS179" i="5"/>
  <c r="AS180" i="5"/>
  <c r="AS181" i="5"/>
  <c r="AS182" i="5"/>
  <c r="AS183" i="5"/>
  <c r="AS184" i="5"/>
  <c r="AS185" i="5"/>
  <c r="AS186" i="5"/>
  <c r="AS159" i="5" l="1"/>
  <c r="AS160" i="5"/>
  <c r="AS161" i="5"/>
  <c r="AS162" i="5"/>
  <c r="AS163" i="5"/>
  <c r="AS164" i="5"/>
  <c r="AS165" i="5"/>
  <c r="AS166" i="5"/>
  <c r="AS167" i="5"/>
  <c r="AS140" i="5"/>
  <c r="AS141" i="5"/>
  <c r="AS142" i="5"/>
  <c r="AS143" i="5"/>
  <c r="AS144" i="5"/>
  <c r="AS145" i="5"/>
  <c r="AS146" i="5"/>
  <c r="AS147" i="5"/>
  <c r="AS120" i="5"/>
  <c r="AS121" i="5"/>
  <c r="AS122" i="5"/>
  <c r="AS123" i="5"/>
  <c r="AS124" i="5"/>
  <c r="AS125" i="5"/>
  <c r="AS126" i="5"/>
  <c r="AS127" i="5"/>
  <c r="AS128" i="5"/>
  <c r="AS104" i="5"/>
  <c r="AS105" i="5"/>
  <c r="AS106" i="5"/>
  <c r="AS107" i="5"/>
  <c r="AS108" i="5"/>
  <c r="AS103" i="5"/>
  <c r="AS86" i="5"/>
  <c r="AS87" i="5"/>
  <c r="AS88" i="5"/>
  <c r="AS89" i="5"/>
  <c r="AS74" i="5" l="1"/>
  <c r="AS73" i="5"/>
  <c r="AS71" i="5"/>
  <c r="AS72" i="5"/>
  <c r="AS70" i="5"/>
  <c r="AR59" i="5"/>
  <c r="AR32" i="5"/>
  <c r="AR45" i="5"/>
  <c r="AS56" i="5"/>
  <c r="AS57" i="5"/>
  <c r="AS58" i="5"/>
  <c r="AR54" i="5"/>
  <c r="AR53" i="5"/>
  <c r="AR52" i="5"/>
  <c r="AR51" i="5"/>
  <c r="AR50" i="5"/>
  <c r="AS69" i="5"/>
  <c r="AS68" i="5"/>
  <c r="AS67" i="5"/>
  <c r="AS66" i="5"/>
  <c r="AS65" i="5"/>
  <c r="AS64" i="5"/>
  <c r="AQ45" i="5"/>
  <c r="AQ44" i="5"/>
  <c r="AS44" i="5" s="1"/>
  <c r="AQ43" i="5"/>
  <c r="AS43" i="5" s="1"/>
  <c r="AQ42" i="5"/>
  <c r="AS42" i="5" s="1"/>
  <c r="AR41" i="5"/>
  <c r="AQ41" i="5"/>
  <c r="AR40" i="5"/>
  <c r="AQ40" i="5"/>
  <c r="AR39" i="5"/>
  <c r="AQ39" i="5"/>
  <c r="AR38" i="5"/>
  <c r="AQ38" i="5"/>
  <c r="AR37" i="5"/>
  <c r="AQ37" i="5"/>
  <c r="AR28" i="5"/>
  <c r="AR27" i="5"/>
  <c r="AR26" i="5"/>
  <c r="AR25" i="5"/>
  <c r="AR24" i="5"/>
  <c r="AQ32" i="5"/>
  <c r="AQ31" i="5"/>
  <c r="AQ30" i="5"/>
  <c r="AS30" i="5" s="1"/>
  <c r="AQ29" i="5"/>
  <c r="AQ28" i="5"/>
  <c r="AQ27" i="5"/>
  <c r="AQ26" i="5"/>
  <c r="AQ25" i="5"/>
  <c r="AS176" i="5"/>
  <c r="AS175" i="5"/>
  <c r="AS174" i="5"/>
  <c r="AS173" i="5"/>
  <c r="AS172" i="5"/>
  <c r="AS158" i="5"/>
  <c r="AS157" i="5"/>
  <c r="AS156" i="5"/>
  <c r="AS155" i="5"/>
  <c r="AS154" i="5"/>
  <c r="AS153" i="5"/>
  <c r="AS148" i="5"/>
  <c r="AS139" i="5"/>
  <c r="AS138" i="5"/>
  <c r="AS137" i="5"/>
  <c r="AS136" i="5"/>
  <c r="AS135" i="5"/>
  <c r="AS134" i="5"/>
  <c r="AS133" i="5"/>
  <c r="AS119" i="5"/>
  <c r="AS118" i="5"/>
  <c r="AS117" i="5"/>
  <c r="AS116" i="5"/>
  <c r="AS115" i="5"/>
  <c r="AS114" i="5"/>
  <c r="AS113" i="5"/>
  <c r="AS102" i="5"/>
  <c r="AS101" i="5"/>
  <c r="AS100" i="5"/>
  <c r="AS99" i="5"/>
  <c r="AS98" i="5"/>
  <c r="AS97" i="5"/>
  <c r="AS96" i="5"/>
  <c r="AS95" i="5"/>
  <c r="AS94" i="5"/>
  <c r="AS85" i="5"/>
  <c r="AS84" i="5"/>
  <c r="AS83" i="5"/>
  <c r="AS82" i="5"/>
  <c r="AS81" i="5"/>
  <c r="AS80" i="5"/>
  <c r="AS79" i="5"/>
  <c r="AS55" i="5"/>
  <c r="AS19" i="5"/>
  <c r="AS18" i="5"/>
  <c r="AS17" i="5"/>
  <c r="AS16" i="5"/>
  <c r="AR15" i="5"/>
  <c r="AR14" i="5"/>
  <c r="AR13" i="5"/>
  <c r="AR12" i="5"/>
  <c r="AS59" i="5" l="1"/>
  <c r="AS52" i="5"/>
  <c r="AS54" i="5"/>
  <c r="AS12" i="5"/>
  <c r="AS41" i="5"/>
  <c r="AS51" i="5"/>
  <c r="AS50" i="5"/>
  <c r="AS39" i="5"/>
  <c r="AS15" i="5"/>
  <c r="AS38" i="5"/>
  <c r="AS14" i="5"/>
  <c r="AS53" i="5"/>
  <c r="AS32" i="5"/>
  <c r="AS45" i="5"/>
  <c r="AS40" i="5"/>
  <c r="AS13" i="5"/>
  <c r="AS37" i="5"/>
  <c r="AS26" i="5"/>
  <c r="AS31" i="5"/>
  <c r="AS27" i="5"/>
  <c r="AS28" i="5"/>
  <c r="AS29" i="5"/>
  <c r="AS25" i="5"/>
  <c r="AS24" i="5"/>
</calcChain>
</file>

<file path=xl/sharedStrings.xml><?xml version="1.0" encoding="utf-8"?>
<sst xmlns="http://schemas.openxmlformats.org/spreadsheetml/2006/main" count="513" uniqueCount="89">
  <si>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</si>
  <si>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</si>
  <si>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</si>
  <si>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</si>
  <si>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</si>
  <si>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</si>
  <si>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</si>
  <si>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</si>
  <si>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</si>
  <si>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</si>
  <si>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</si>
  <si>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</si>
  <si>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</si>
  <si>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</si>
  <si>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</si>
  <si>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</si>
  <si>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</si>
  <si>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</si>
  <si>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</si>
  <si>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</si>
  <si>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</si>
  <si>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</si>
  <si>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</si>
  <si>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</si>
  <si>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</si>
  <si>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</si>
  <si>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</si>
  <si>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</si>
  <si>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</si>
  <si>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</si>
  <si>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</si>
  <si>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</si>
  <si>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</si>
  <si>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</si>
  <si>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</si>
  <si>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</si>
  <si>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</si>
  <si>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</si>
  <si>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</si>
  <si>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</si>
  <si>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</si>
  <si>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</si>
  <si>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</si>
  <si>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</si>
  <si>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</si>
  <si>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</si>
  <si>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</si>
  <si>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</si>
  <si>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t>класс</t>
  </si>
  <si>
    <t>Внутренняя оценочная процедура:</t>
  </si>
  <si>
    <t>ОО</t>
  </si>
  <si>
    <t>Утверждено</t>
  </si>
  <si>
    <t>Приказ №</t>
  </si>
  <si>
    <t>Дата утверждения</t>
  </si>
  <si>
    <t>Физическая культура</t>
  </si>
  <si>
    <t>Основы религиозных культур и светской этики</t>
  </si>
  <si>
    <t>Труд (технология)</t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</si>
  <si>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</si>
  <si>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</si>
  <si>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</si>
  <si>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</si>
  <si>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</si>
  <si>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</si>
  <si>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</si>
  <si>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</si>
  <si>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</si>
  <si>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</si>
  <si>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Основы безопасности и защиты Родины</t>
  </si>
  <si>
    <t>Алгебра и начала математического анализа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</si>
  <si>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</si>
  <si>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Определение оценочных процедур (ОП):</t>
  </si>
  <si>
    <t>Период (полугодие, год)</t>
  </si>
  <si>
    <t xml:space="preserve"> №____</t>
  </si>
  <si>
    <t>Список сокращений видов ОП:</t>
  </si>
  <si>
    <t xml:space="preserve">Приложение 1 к приказу от __________2026г. </t>
  </si>
  <si>
    <t>с. Городище</t>
  </si>
  <si>
    <t>Городищенская СОШ</t>
  </si>
  <si>
    <t>· стартовая диагностика;                            · текущая оценка;                                              · тематическая оценка;                                      · итоговая оценка</t>
  </si>
  <si>
    <t>I полугодие</t>
  </si>
  <si>
    <t>2026/2027 учебный год</t>
  </si>
  <si>
    <t xml:space="preserve"> </t>
  </si>
  <si>
    <r>
      <rPr>
        <b/>
        <sz val="10"/>
        <color theme="1"/>
        <rFont val="Liberation Serif"/>
        <family val="1"/>
        <charset val="204"/>
      </rPr>
      <t>ВПР</t>
    </r>
    <r>
      <rPr>
        <sz val="10"/>
        <color theme="1"/>
        <rFont val="Liberation Serif"/>
        <family val="1"/>
        <charset val="204"/>
      </rPr>
      <t xml:space="preserve"> -Всероссийская проверочная работа, </t>
    </r>
    <r>
      <rPr>
        <b/>
        <sz val="10"/>
        <color theme="1"/>
        <rFont val="Liberation Serif"/>
        <family val="1"/>
        <charset val="204"/>
      </rPr>
      <t>НСИКО</t>
    </r>
    <r>
      <rPr>
        <sz val="10"/>
        <color theme="1"/>
        <rFont val="Liberation Serif"/>
        <family val="1"/>
        <charset val="204"/>
      </rPr>
      <t xml:space="preserve"> - национальные сопоставительные исследования качества образования,</t>
    </r>
    <r>
      <rPr>
        <b/>
        <sz val="10"/>
        <color theme="1"/>
        <rFont val="Liberation Serif"/>
        <family val="1"/>
        <charset val="204"/>
      </rPr>
      <t xml:space="preserve"> ИС</t>
    </r>
    <r>
      <rPr>
        <sz val="10"/>
        <color theme="1"/>
        <rFont val="Liberation Serif"/>
        <family val="1"/>
        <charset val="204"/>
      </rPr>
      <t xml:space="preserve">- итоговое сочинение, </t>
    </r>
    <r>
      <rPr>
        <b/>
        <sz val="10"/>
        <color theme="1"/>
        <rFont val="Liberation Serif"/>
        <family val="1"/>
        <charset val="204"/>
      </rPr>
      <t>УС</t>
    </r>
    <r>
      <rPr>
        <sz val="10"/>
        <color theme="1"/>
        <rFont val="Liberation Serif"/>
        <family val="1"/>
        <charset val="204"/>
      </rPr>
      <t>-устное собеседование</t>
    </r>
  </si>
  <si>
    <r>
      <rPr>
        <b/>
        <sz val="10"/>
        <color theme="1"/>
        <rFont val="Liberation Serif"/>
        <family val="1"/>
        <charset val="204"/>
      </rPr>
      <t>РСИ</t>
    </r>
    <r>
      <rPr>
        <sz val="10"/>
        <color theme="1"/>
        <rFont val="Liberation Serif"/>
        <family val="1"/>
        <charset val="204"/>
      </rPr>
      <t xml:space="preserve"> - региональное сопоставительное исследование</t>
    </r>
  </si>
  <si>
    <t>КР</t>
  </si>
  <si>
    <t>Иностранный язык (немецкий)</t>
  </si>
  <si>
    <r>
      <rPr>
        <b/>
        <sz val="10"/>
        <color theme="1"/>
        <rFont val="Liberation Serif"/>
        <family val="1"/>
        <charset val="204"/>
      </rPr>
      <t>КР</t>
    </r>
    <r>
      <rPr>
        <sz val="10"/>
        <color theme="1"/>
        <rFont val="Liberation Serif"/>
        <family val="1"/>
        <charset val="204"/>
      </rPr>
      <t xml:space="preserve"> - контрольная работа,</t>
    </r>
    <r>
      <rPr>
        <b/>
        <sz val="10"/>
        <color theme="1"/>
        <rFont val="Liberation Serif"/>
        <family val="1"/>
        <charset val="204"/>
      </rPr>
      <t xml:space="preserve"> Пр.</t>
    </r>
    <r>
      <rPr>
        <sz val="10"/>
        <color theme="1"/>
        <rFont val="Liberation Serif"/>
        <family val="1"/>
        <charset val="204"/>
      </rPr>
      <t xml:space="preserve">-практическая работа, </t>
    </r>
    <r>
      <rPr>
        <b/>
        <sz val="10"/>
        <color theme="1"/>
        <rFont val="Liberation Serif"/>
        <family val="1"/>
        <charset val="204"/>
      </rPr>
      <t>ИКР</t>
    </r>
    <r>
      <rPr>
        <sz val="10"/>
        <color theme="1"/>
        <rFont val="Liberation Serif"/>
        <family val="1"/>
        <charset val="204"/>
      </rPr>
      <t xml:space="preserve"> - итоговая контрольная работа, </t>
    </r>
    <r>
      <rPr>
        <b/>
        <sz val="10"/>
        <color theme="1"/>
        <rFont val="Liberation Serif"/>
        <family val="1"/>
        <charset val="204"/>
      </rPr>
      <t>ВКР</t>
    </r>
    <r>
      <rPr>
        <sz val="10"/>
        <color theme="1"/>
        <rFont val="Liberation Serif"/>
        <family val="1"/>
        <charset val="204"/>
      </rPr>
      <t>- входная контрольная работа</t>
    </r>
  </si>
  <si>
    <t>ВКР</t>
  </si>
  <si>
    <t>ПР</t>
  </si>
  <si>
    <t>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</si>
</sst>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b/>
      <sz val="20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9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20"/>
      <color theme="1"/>
      <name val="Liberation Serif"/>
      <family val="1"/>
      <charset val="204"/>
    </font>
    <font>
      <u/>
      <sz val="10"/>
      <color theme="1"/>
      <name val="Liberation Serif"/>
      <family val="1"/>
      <charset val="204"/>
    </font>
    <font>
      <sz val="7"/>
      <color theme="1"/>
      <name val="Liberation Serif"/>
      <family val="1"/>
      <charset val="204"/>
    </font>
    <font>
      <sz val="2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8"/>
      <color rgb="FF000000"/>
      <name val="Liberation Serif"/>
      <family val="1"/>
      <charset val="204"/>
    </font>
    <font>
      <sz val="8"/>
      <color theme="1"/>
      <name val="Liberation Serif"/>
      <family val="1"/>
      <charset val="204"/>
    </font>
    <font>
      <sz val="10"/>
      <name val="Liberation Serif"/>
      <family val="1"/>
      <charset val="204"/>
    </font>
    <font>
      <sz val="9"/>
      <color rgb="FF000000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7"/>
      <color rgb="FF000000"/>
      <name val="Liberation Serif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2" fillId="0" borderId="1" xfId="1" applyNumberFormat="1" applyFont="1" applyBorder="1"/>
    <xf numFmtId="9" fontId="4" fillId="0" borderId="1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7" borderId="0" xfId="0" applyFont="1" applyFill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2" fillId="0" borderId="0" xfId="0" applyFont="1"/>
    <xf numFmtId="49" fontId="13" fillId="0" borderId="14" xfId="0" applyNumberFormat="1" applyFont="1" applyBorder="1" applyAlignment="1">
      <alignment vertical="center"/>
    </xf>
    <xf numFmtId="0" fontId="14" fillId="0" borderId="0" xfId="0" applyFont="1"/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12" fillId="5" borderId="1" xfId="0" applyNumberFormat="1" applyFont="1" applyFill="1" applyBorder="1" applyAlignment="1">
      <alignment vertical="center"/>
    </xf>
    <xf numFmtId="0" fontId="8" fillId="0" borderId="0" xfId="0" applyFont="1" applyAlignment="1">
      <alignment wrapText="1"/>
    </xf>
    <xf numFmtId="49" fontId="11" fillId="0" borderId="0" xfId="0" applyNumberFormat="1" applyFont="1" applyAlignment="1">
      <alignment vertical="center" wrapText="1"/>
    </xf>
    <xf numFmtId="49" fontId="13" fillId="0" borderId="1" xfId="0" applyNumberFormat="1" applyFont="1" applyBorder="1" applyAlignment="1">
      <alignment vertical="center"/>
    </xf>
    <xf numFmtId="49" fontId="16" fillId="0" borderId="0" xfId="0" applyNumberFormat="1" applyFont="1" applyAlignment="1">
      <alignment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 wrapText="1"/>
    </xf>
    <xf numFmtId="0" fontId="12" fillId="0" borderId="1" xfId="0" applyFont="1" applyBorder="1"/>
    <xf numFmtId="49" fontId="12" fillId="0" borderId="2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12" fillId="0" borderId="0" xfId="0" applyFont="1" applyAlignment="1">
      <alignment wrapText="1"/>
    </xf>
    <xf numFmtId="0" fontId="12" fillId="3" borderId="0" xfId="0" applyFont="1" applyFill="1" applyAlignment="1">
      <alignment vertical="center"/>
    </xf>
    <xf numFmtId="0" fontId="12" fillId="0" borderId="15" xfId="0" applyFont="1" applyBorder="1"/>
    <xf numFmtId="0" fontId="13" fillId="0" borderId="15" xfId="0" applyFont="1" applyBorder="1"/>
    <xf numFmtId="0" fontId="8" fillId="0" borderId="0" xfId="0" applyFont="1" applyAlignment="1">
      <alignment vertical="top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2" borderId="8" xfId="0" applyFont="1" applyFill="1" applyBorder="1" applyAlignment="1">
      <alignment vertical="center" wrapText="1"/>
    </xf>
    <xf numFmtId="0" fontId="18" fillId="7" borderId="0" xfId="0" applyFont="1" applyFill="1" applyAlignment="1">
      <alignment horizontal="center" vertical="center" wrapText="1"/>
    </xf>
    <xf numFmtId="0" fontId="12" fillId="7" borderId="0" xfId="0" applyFont="1" applyFill="1"/>
    <xf numFmtId="0" fontId="18" fillId="0" borderId="8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8" fillId="7" borderId="0" xfId="0" applyFont="1" applyFill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vertical="center" wrapText="1"/>
    </xf>
    <xf numFmtId="0" fontId="12" fillId="0" borderId="8" xfId="0" applyFont="1" applyBorder="1" applyAlignment="1">
      <alignment wrapText="1"/>
    </xf>
    <xf numFmtId="0" fontId="18" fillId="2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/>
    </xf>
    <xf numFmtId="0" fontId="18" fillId="4" borderId="1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2" fillId="3" borderId="0" xfId="0" applyFont="1" applyFill="1" applyAlignment="1">
      <alignment vertical="top" wrapText="1"/>
    </xf>
    <xf numFmtId="0" fontId="2" fillId="3" borderId="0" xfId="0" applyFont="1" applyFill="1"/>
    <xf numFmtId="0" fontId="12" fillId="4" borderId="1" xfId="0" applyFont="1" applyFill="1" applyBorder="1"/>
    <xf numFmtId="0" fontId="18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/>
    </xf>
    <xf numFmtId="0" fontId="24" fillId="4" borderId="1" xfId="0" applyFont="1" applyFill="1" applyBorder="1" applyAlignment="1">
      <alignment horizontal="center" vertical="center" wrapText="1"/>
    </xf>
    <xf numFmtId="10" fontId="2" fillId="0" borderId="1" xfId="1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  <xf numFmtId="0" fontId="22" fillId="8" borderId="1" xfId="0" applyFont="1" applyFill="1" applyBorder="1" applyAlignment="1">
      <alignment horizontal="left" vertical="top" wrapText="1"/>
    </xf>
    <xf numFmtId="0" fontId="18" fillId="8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textRotation="90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4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21" fillId="7" borderId="1" xfId="0" applyFont="1" applyFill="1" applyBorder="1" applyAlignment="1">
      <alignment horizontal="center" vertical="center" textRotation="90" wrapText="1"/>
    </xf>
    <xf numFmtId="0" fontId="18" fillId="2" borderId="1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textRotation="90" wrapText="1"/>
    </xf>
    <xf numFmtId="0" fontId="18" fillId="7" borderId="3" xfId="0" applyFont="1" applyFill="1" applyBorder="1" applyAlignment="1">
      <alignment horizontal="center" vertical="center" textRotation="90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12" fillId="7" borderId="10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49" fontId="12" fillId="6" borderId="1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49" fontId="12" fillId="4" borderId="7" xfId="0" applyNumberFormat="1" applyFont="1" applyFill="1" applyBorder="1" applyAlignment="1">
      <alignment horizontal="center" vertical="center"/>
    </xf>
    <xf numFmtId="49" fontId="12" fillId="4" borderId="8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textRotation="90" wrapText="1"/>
    </xf>
    <xf numFmtId="49" fontId="8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18" fillId="2" borderId="1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textRotation="90" wrapText="1"/>
    </xf>
    <xf numFmtId="0" fontId="12" fillId="0" borderId="2" xfId="0" applyFont="1" applyBorder="1" applyAlignment="1">
      <alignment horizontal="center" textRotation="90" wrapText="1"/>
    </xf>
    <xf numFmtId="0" fontId="12" fillId="0" borderId="3" xfId="0" applyFont="1" applyBorder="1" applyAlignment="1">
      <alignment horizontal="center" textRotation="90" wrapText="1"/>
    </xf>
    <xf numFmtId="0" fontId="12" fillId="0" borderId="4" xfId="0" applyFont="1" applyBorder="1" applyAlignment="1">
      <alignment horizontal="center" textRotation="90" wrapText="1"/>
    </xf>
    <xf numFmtId="0" fontId="4" fillId="0" borderId="2" xfId="0" applyFont="1" applyBorder="1" applyAlignment="1">
      <alignment horizontal="center" textRotation="90" wrapText="1"/>
    </xf>
    <xf numFmtId="0" fontId="4" fillId="0" borderId="3" xfId="0" applyFont="1" applyBorder="1" applyAlignment="1">
      <alignment horizontal="center" textRotation="90" wrapText="1"/>
    </xf>
    <xf numFmtId="0" fontId="4" fillId="0" borderId="4" xfId="0" applyFont="1" applyBorder="1" applyAlignment="1">
      <alignment horizont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0" xfId="0" applyFont="1" applyFill="1"/>
    <xf numFmtId="0" fontId="2" fillId="0" borderId="1" xfId="0" applyFont="1" applyFill="1" applyBorder="1"/>
    <xf numFmtId="0" fontId="18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0" fillId="4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187"/>
  <sheetViews>
    <sheetView tabSelected="1" view="pageBreakPreview" topLeftCell="A178" zoomScale="85" zoomScaleNormal="85" zoomScaleSheetLayoutView="85" workbookViewId="0">
      <selection activeCell="AC161" sqref="AC161"/>
    </sheetView>
  </sheetViews>
  <sheetFormatPr defaultColWidth="9.109375" defaultRowHeight="13.2" x14ac:dyDescent="0.25"/>
  <cols>
    <col min="1" max="1" width="11.5546875" style="1" customWidth="1"/>
    <col min="2" max="2" width="18.6640625" style="1" customWidth="1"/>
    <col min="3" max="3" width="10.33203125" style="1" customWidth="1"/>
    <col min="4" max="4" width="7.5546875" style="1" customWidth="1"/>
    <col min="5" max="5" width="6.109375" style="1" customWidth="1"/>
    <col min="6" max="6" width="4.33203125" style="1" customWidth="1"/>
    <col min="7" max="7" width="3.33203125" style="1" customWidth="1"/>
    <col min="8" max="35" width="4.33203125" style="1" customWidth="1"/>
    <col min="36" max="36" width="4" style="1" customWidth="1"/>
    <col min="37" max="41" width="4.33203125" style="1" customWidth="1"/>
    <col min="42" max="42" width="5.44140625" style="1" customWidth="1"/>
    <col min="43" max="43" width="6.6640625" style="1" customWidth="1"/>
    <col min="44" max="44" width="6" style="1" customWidth="1"/>
    <col min="45" max="45" width="15.5546875" style="1" customWidth="1"/>
    <col min="46" max="46" width="0.88671875" style="1" hidden="1" customWidth="1"/>
    <col min="47" max="47" width="0.33203125" style="1" hidden="1" customWidth="1"/>
    <col min="48" max="49" width="9.109375" style="1" hidden="1" customWidth="1"/>
    <col min="50" max="16384" width="9.109375" style="1"/>
  </cols>
  <sheetData>
    <row r="1" spans="1:51" s="9" customFormat="1" ht="63" customHeight="1" x14ac:dyDescent="0.3">
      <c r="A1" s="11" t="s">
        <v>74</v>
      </c>
      <c r="B1" s="11"/>
      <c r="C1" s="11"/>
      <c r="D1" s="11"/>
      <c r="E1" s="11" t="s">
        <v>72</v>
      </c>
      <c r="F1" s="11"/>
      <c r="G1" s="11"/>
      <c r="H1" s="11"/>
      <c r="I1" s="12"/>
      <c r="J1" s="12"/>
      <c r="K1" s="12"/>
      <c r="L1" s="13" t="s">
        <v>39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4"/>
      <c r="AD1" s="14"/>
      <c r="AE1" s="12"/>
      <c r="AF1" s="12"/>
      <c r="AG1" s="12"/>
      <c r="AH1" s="12"/>
      <c r="AI1" s="12"/>
      <c r="AJ1" s="12"/>
      <c r="AK1" s="12"/>
      <c r="AL1" s="14"/>
      <c r="AM1" s="14"/>
      <c r="AN1" s="14" t="s">
        <v>80</v>
      </c>
      <c r="AO1" s="14"/>
      <c r="AP1" s="14"/>
      <c r="AQ1" s="14"/>
      <c r="AR1" s="14"/>
      <c r="AS1" s="10"/>
    </row>
    <row r="2" spans="1:51" ht="21.75" customHeight="1" x14ac:dyDescent="0.4">
      <c r="A2" s="15" t="s">
        <v>45</v>
      </c>
      <c r="B2" s="16" t="s">
        <v>75</v>
      </c>
      <c r="C2" s="17"/>
      <c r="D2" s="18"/>
      <c r="E2" s="19"/>
      <c r="F2" s="11"/>
      <c r="G2" s="20" t="s">
        <v>70</v>
      </c>
      <c r="H2" s="11"/>
      <c r="I2" s="21"/>
      <c r="J2" s="21"/>
      <c r="K2" s="21"/>
      <c r="L2" s="19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19"/>
      <c r="AJ2" s="19"/>
      <c r="AK2" s="19"/>
      <c r="AL2" s="22"/>
      <c r="AM2" s="22"/>
      <c r="AN2" s="22"/>
      <c r="AO2" s="23"/>
      <c r="AP2" s="23"/>
      <c r="AQ2" s="23"/>
      <c r="AR2" s="23"/>
      <c r="AS2" s="7"/>
    </row>
    <row r="3" spans="1:51" ht="40.5" customHeight="1" x14ac:dyDescent="0.25">
      <c r="A3" s="15" t="s">
        <v>50</v>
      </c>
      <c r="B3" s="24" t="s">
        <v>76</v>
      </c>
      <c r="C3" s="19"/>
      <c r="D3" s="18"/>
      <c r="E3" s="25"/>
      <c r="F3" s="25"/>
      <c r="G3" s="123" t="s">
        <v>69</v>
      </c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5"/>
      <c r="X3" s="128" t="s">
        <v>49</v>
      </c>
      <c r="Y3" s="129"/>
      <c r="Z3" s="129"/>
      <c r="AA3" s="129"/>
      <c r="AB3" s="130"/>
      <c r="AC3" s="109" t="s">
        <v>58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1"/>
      <c r="AN3" s="122" t="s">
        <v>59</v>
      </c>
      <c r="AO3" s="122"/>
      <c r="AP3" s="26" t="s">
        <v>60</v>
      </c>
      <c r="AQ3" s="26"/>
      <c r="AR3" s="27"/>
      <c r="AU3" s="6"/>
    </row>
    <row r="4" spans="1:51" ht="22.5" customHeight="1" x14ac:dyDescent="0.25">
      <c r="A4" s="19"/>
      <c r="B4" s="142" t="s">
        <v>51</v>
      </c>
      <c r="C4" s="142"/>
      <c r="D4" s="19"/>
      <c r="E4" s="19"/>
      <c r="F4" s="28"/>
      <c r="G4" s="29" t="s">
        <v>62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131" t="s">
        <v>77</v>
      </c>
      <c r="Y4" s="132"/>
      <c r="Z4" s="132"/>
      <c r="AA4" s="132"/>
      <c r="AB4" s="133"/>
      <c r="AC4" s="112"/>
      <c r="AD4" s="113"/>
      <c r="AE4" s="113"/>
      <c r="AF4" s="113"/>
      <c r="AG4" s="113"/>
      <c r="AH4" s="113"/>
      <c r="AI4" s="113"/>
      <c r="AJ4" s="113"/>
      <c r="AK4" s="113"/>
      <c r="AL4" s="113"/>
      <c r="AM4" s="114"/>
      <c r="AN4" s="122"/>
      <c r="AO4" s="122"/>
      <c r="AP4" s="127" t="s">
        <v>61</v>
      </c>
      <c r="AQ4" s="127"/>
      <c r="AR4" s="19"/>
      <c r="AU4" s="6"/>
    </row>
    <row r="5" spans="1:51" ht="42.75" customHeight="1" x14ac:dyDescent="0.25">
      <c r="A5" s="31" t="s">
        <v>52</v>
      </c>
      <c r="B5" s="16"/>
      <c r="C5" s="32" t="s">
        <v>46</v>
      </c>
      <c r="D5" s="33"/>
      <c r="E5" s="19"/>
      <c r="F5" s="28"/>
      <c r="G5" s="126" t="s">
        <v>63</v>
      </c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34"/>
      <c r="Y5" s="134"/>
      <c r="Z5" s="134"/>
      <c r="AA5" s="134"/>
      <c r="AB5" s="135"/>
      <c r="AC5" s="115"/>
      <c r="AD5" s="116"/>
      <c r="AE5" s="116"/>
      <c r="AF5" s="116"/>
      <c r="AG5" s="116"/>
      <c r="AH5" s="116"/>
      <c r="AI5" s="116"/>
      <c r="AJ5" s="116"/>
      <c r="AK5" s="116"/>
      <c r="AL5" s="116"/>
      <c r="AM5" s="117"/>
      <c r="AN5" s="122"/>
      <c r="AO5" s="122"/>
      <c r="AP5" s="136" t="s">
        <v>50</v>
      </c>
      <c r="AQ5" s="137"/>
      <c r="AR5" s="19"/>
      <c r="AU5" s="6"/>
    </row>
    <row r="6" spans="1:51" ht="35.25" customHeight="1" x14ac:dyDescent="0.25">
      <c r="A6" s="34" t="s">
        <v>53</v>
      </c>
      <c r="B6" s="19"/>
      <c r="C6" s="32" t="s">
        <v>47</v>
      </c>
      <c r="D6" s="35"/>
      <c r="E6" s="36"/>
      <c r="F6" s="28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38" t="s">
        <v>73</v>
      </c>
      <c r="Y6" s="139"/>
      <c r="Z6" s="139"/>
      <c r="AA6" s="139"/>
      <c r="AB6" s="139"/>
      <c r="AC6" s="91" t="s">
        <v>85</v>
      </c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2"/>
      <c r="AV6" s="2"/>
      <c r="AW6" s="2"/>
      <c r="AX6" s="2"/>
      <c r="AY6" s="2"/>
    </row>
    <row r="7" spans="1:51" ht="26.25" customHeight="1" x14ac:dyDescent="0.25">
      <c r="A7" s="118" t="s">
        <v>71</v>
      </c>
      <c r="B7" s="118"/>
      <c r="C7" s="119"/>
      <c r="D7" s="119"/>
      <c r="E7" s="19"/>
      <c r="F7" s="28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9"/>
      <c r="Y7" s="37"/>
      <c r="Z7" s="19"/>
      <c r="AA7" s="19"/>
      <c r="AB7" s="37"/>
      <c r="AC7" s="38" t="s">
        <v>82</v>
      </c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7"/>
      <c r="AQ7" s="67"/>
      <c r="AR7" s="67"/>
      <c r="AS7" s="68"/>
      <c r="AT7" s="68"/>
    </row>
    <row r="8" spans="1:51" ht="46.8" customHeight="1" x14ac:dyDescent="0.25">
      <c r="A8" s="64" t="s">
        <v>78</v>
      </c>
      <c r="B8" s="39"/>
      <c r="C8" s="39"/>
      <c r="D8" s="40"/>
      <c r="E8" s="40"/>
      <c r="F8" s="40"/>
      <c r="G8" s="40"/>
      <c r="H8" s="40"/>
      <c r="I8" s="3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39"/>
      <c r="Y8" s="19"/>
      <c r="Z8" s="41"/>
      <c r="AA8" s="41"/>
      <c r="AB8" s="41"/>
      <c r="AC8" s="92" t="s">
        <v>81</v>
      </c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</row>
    <row r="9" spans="1:51" s="2" customFormat="1" ht="120.75" customHeight="1" x14ac:dyDescent="0.25">
      <c r="A9" s="155" t="s">
        <v>15</v>
      </c>
      <c r="B9" s="155"/>
      <c r="C9" s="155"/>
      <c r="D9" s="155"/>
      <c r="E9" s="156" t="s">
        <v>79</v>
      </c>
      <c r="F9" s="156"/>
      <c r="G9" s="156"/>
      <c r="H9" s="156"/>
      <c r="I9" s="156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40" t="s">
        <v>20</v>
      </c>
      <c r="AR9" s="140" t="s">
        <v>22</v>
      </c>
      <c r="AS9" s="143" t="s">
        <v>21</v>
      </c>
    </row>
    <row r="10" spans="1:51" s="2" customFormat="1" ht="21.75" customHeight="1" x14ac:dyDescent="0.25">
      <c r="A10" s="83" t="s">
        <v>0</v>
      </c>
      <c r="B10" s="85"/>
      <c r="C10" s="107" t="s">
        <v>48</v>
      </c>
      <c r="D10" s="42" t="s">
        <v>18</v>
      </c>
      <c r="E10" s="94" t="s">
        <v>1</v>
      </c>
      <c r="F10" s="94"/>
      <c r="G10" s="94"/>
      <c r="H10" s="94"/>
      <c r="I10" s="94" t="s">
        <v>2</v>
      </c>
      <c r="J10" s="94"/>
      <c r="K10" s="94"/>
      <c r="L10" s="94"/>
      <c r="M10" s="94" t="s">
        <v>3</v>
      </c>
      <c r="N10" s="94"/>
      <c r="O10" s="94"/>
      <c r="P10" s="94"/>
      <c r="Q10" s="94" t="s">
        <v>4</v>
      </c>
      <c r="R10" s="94"/>
      <c r="S10" s="94"/>
      <c r="T10" s="94"/>
      <c r="U10" s="94" t="s">
        <v>5</v>
      </c>
      <c r="V10" s="94"/>
      <c r="W10" s="94"/>
      <c r="X10" s="94" t="s">
        <v>6</v>
      </c>
      <c r="Y10" s="94"/>
      <c r="Z10" s="94"/>
      <c r="AA10" s="94"/>
      <c r="AB10" s="94" t="s">
        <v>7</v>
      </c>
      <c r="AC10" s="94"/>
      <c r="AD10" s="94"/>
      <c r="AE10" s="94" t="s">
        <v>8</v>
      </c>
      <c r="AF10" s="94"/>
      <c r="AG10" s="94"/>
      <c r="AH10" s="94"/>
      <c r="AI10" s="94"/>
      <c r="AJ10" s="94" t="s">
        <v>9</v>
      </c>
      <c r="AK10" s="94"/>
      <c r="AL10" s="94"/>
      <c r="AM10" s="94" t="s">
        <v>10</v>
      </c>
      <c r="AN10" s="94"/>
      <c r="AO10" s="94"/>
      <c r="AP10" s="94"/>
      <c r="AQ10" s="140"/>
      <c r="AR10" s="140"/>
      <c r="AS10" s="143"/>
    </row>
    <row r="11" spans="1:51" s="3" customFormat="1" ht="11.25" customHeight="1" x14ac:dyDescent="0.2">
      <c r="A11" s="86"/>
      <c r="B11" s="144"/>
      <c r="C11" s="108"/>
      <c r="D11" s="42" t="s">
        <v>19</v>
      </c>
      <c r="E11" s="43">
        <v>1</v>
      </c>
      <c r="F11" s="43">
        <v>2</v>
      </c>
      <c r="G11" s="43">
        <v>3</v>
      </c>
      <c r="H11" s="43">
        <v>4</v>
      </c>
      <c r="I11" s="43">
        <v>5</v>
      </c>
      <c r="J11" s="43">
        <v>6</v>
      </c>
      <c r="K11" s="43">
        <v>7</v>
      </c>
      <c r="L11" s="43">
        <v>8</v>
      </c>
      <c r="M11" s="43">
        <v>9</v>
      </c>
      <c r="N11" s="43">
        <v>10</v>
      </c>
      <c r="O11" s="43">
        <v>11</v>
      </c>
      <c r="P11" s="43">
        <v>12</v>
      </c>
      <c r="Q11" s="43">
        <v>13</v>
      </c>
      <c r="R11" s="43">
        <v>14</v>
      </c>
      <c r="S11" s="43">
        <v>15</v>
      </c>
      <c r="T11" s="43">
        <v>16</v>
      </c>
      <c r="U11" s="43">
        <v>17</v>
      </c>
      <c r="V11" s="43">
        <v>18</v>
      </c>
      <c r="W11" s="43">
        <v>19</v>
      </c>
      <c r="X11" s="43">
        <v>20</v>
      </c>
      <c r="Y11" s="43">
        <v>21</v>
      </c>
      <c r="Z11" s="43">
        <v>22</v>
      </c>
      <c r="AA11" s="43">
        <v>23</v>
      </c>
      <c r="AB11" s="43">
        <v>24</v>
      </c>
      <c r="AC11" s="43">
        <v>25</v>
      </c>
      <c r="AD11" s="43">
        <v>26</v>
      </c>
      <c r="AE11" s="43">
        <v>27</v>
      </c>
      <c r="AF11" s="43">
        <v>28</v>
      </c>
      <c r="AG11" s="43">
        <v>29</v>
      </c>
      <c r="AH11" s="43">
        <v>30</v>
      </c>
      <c r="AI11" s="43">
        <v>31</v>
      </c>
      <c r="AJ11" s="43">
        <v>32</v>
      </c>
      <c r="AK11" s="43">
        <v>33</v>
      </c>
      <c r="AL11" s="43">
        <v>34</v>
      </c>
      <c r="AM11" s="43">
        <v>35</v>
      </c>
      <c r="AN11" s="43">
        <v>36</v>
      </c>
      <c r="AO11" s="43">
        <v>37</v>
      </c>
      <c r="AP11" s="43">
        <v>38</v>
      </c>
      <c r="AQ11" s="140"/>
      <c r="AR11" s="140"/>
      <c r="AS11" s="143"/>
    </row>
    <row r="12" spans="1:51" s="3" customFormat="1" ht="11.25" customHeight="1" x14ac:dyDescent="0.25">
      <c r="A12" s="105" t="s">
        <v>57</v>
      </c>
      <c r="B12" s="62" t="s">
        <v>13</v>
      </c>
      <c r="C12" s="44">
        <v>1</v>
      </c>
      <c r="D12" s="45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6"/>
      <c r="AR12" s="33">
        <f>33*5</f>
        <v>165</v>
      </c>
      <c r="AS12" s="5">
        <f>AQ12/AR12</f>
        <v>0</v>
      </c>
    </row>
    <row r="13" spans="1:51" ht="12.75" customHeight="1" x14ac:dyDescent="0.25">
      <c r="A13" s="106"/>
      <c r="B13" s="62" t="s">
        <v>11</v>
      </c>
      <c r="C13" s="44">
        <v>1</v>
      </c>
      <c r="D13" s="49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8"/>
      <c r="AN13" s="48"/>
      <c r="AO13" s="48"/>
      <c r="AP13" s="48"/>
      <c r="AQ13" s="46">
        <f t="shared" ref="AQ13:AQ19" si="0">COUNTA(E13:AP13)</f>
        <v>0</v>
      </c>
      <c r="AR13" s="33">
        <f t="shared" ref="AR13:AR14" si="1">33*4</f>
        <v>132</v>
      </c>
      <c r="AS13" s="5">
        <f t="shared" ref="AS13:AS19" si="2">AQ13/AR13</f>
        <v>0</v>
      </c>
    </row>
    <row r="14" spans="1:51" ht="12.75" customHeight="1" x14ac:dyDescent="0.25">
      <c r="A14" s="106"/>
      <c r="B14" s="62" t="s">
        <v>16</v>
      </c>
      <c r="C14" s="44">
        <v>1</v>
      </c>
      <c r="D14" s="49"/>
      <c r="E14" s="47"/>
      <c r="F14" s="47"/>
      <c r="G14" s="19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8"/>
      <c r="AN14" s="48"/>
      <c r="AO14" s="48"/>
      <c r="AP14" s="48"/>
      <c r="AQ14" s="46">
        <f t="shared" si="0"/>
        <v>0</v>
      </c>
      <c r="AR14" s="33">
        <f t="shared" si="1"/>
        <v>132</v>
      </c>
      <c r="AS14" s="5">
        <f t="shared" si="2"/>
        <v>0</v>
      </c>
    </row>
    <row r="15" spans="1:51" ht="12.75" customHeight="1" x14ac:dyDescent="0.25">
      <c r="A15" s="106"/>
      <c r="B15" s="62" t="s">
        <v>17</v>
      </c>
      <c r="C15" s="44">
        <v>1</v>
      </c>
      <c r="D15" s="49"/>
      <c r="E15" s="47"/>
      <c r="F15" s="47"/>
      <c r="G15" s="47"/>
      <c r="H15" s="47"/>
      <c r="I15" s="47"/>
      <c r="J15" s="47"/>
      <c r="K15" s="80" t="s">
        <v>80</v>
      </c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81" t="s">
        <v>80</v>
      </c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8"/>
      <c r="AN15" s="48"/>
      <c r="AO15" s="48"/>
      <c r="AP15" s="48"/>
      <c r="AQ15" s="46">
        <f t="shared" si="0"/>
        <v>2</v>
      </c>
      <c r="AR15" s="33">
        <f t="shared" ref="AR15" si="3">33*2</f>
        <v>66</v>
      </c>
      <c r="AS15" s="5">
        <f t="shared" si="2"/>
        <v>3.0303030303030304E-2</v>
      </c>
    </row>
    <row r="16" spans="1:51" ht="12.75" customHeight="1" x14ac:dyDescent="0.25">
      <c r="A16" s="106"/>
      <c r="B16" s="62" t="s">
        <v>42</v>
      </c>
      <c r="C16" s="44">
        <v>1</v>
      </c>
      <c r="D16" s="49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8"/>
      <c r="AN16" s="48"/>
      <c r="AO16" s="48"/>
      <c r="AP16" s="48"/>
      <c r="AQ16" s="46">
        <f t="shared" si="0"/>
        <v>0</v>
      </c>
      <c r="AR16" s="33">
        <f>33*1</f>
        <v>33</v>
      </c>
      <c r="AS16" s="5">
        <f t="shared" si="2"/>
        <v>0</v>
      </c>
    </row>
    <row r="17" spans="1:45" ht="12.75" customHeight="1" x14ac:dyDescent="0.25">
      <c r="A17" s="106"/>
      <c r="B17" s="62" t="s">
        <v>43</v>
      </c>
      <c r="C17" s="44">
        <v>1</v>
      </c>
      <c r="D17" s="49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8"/>
      <c r="AN17" s="48"/>
      <c r="AO17" s="48"/>
      <c r="AP17" s="48"/>
      <c r="AQ17" s="46">
        <f t="shared" si="0"/>
        <v>0</v>
      </c>
      <c r="AR17" s="33">
        <f t="shared" ref="AR17:AR18" si="4">33*1</f>
        <v>33</v>
      </c>
      <c r="AS17" s="5">
        <f t="shared" si="2"/>
        <v>0</v>
      </c>
    </row>
    <row r="18" spans="1:45" ht="12.75" customHeight="1" x14ac:dyDescent="0.25">
      <c r="A18" s="106"/>
      <c r="B18" s="62" t="s">
        <v>44</v>
      </c>
      <c r="C18" s="44">
        <v>1</v>
      </c>
      <c r="D18" s="49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157"/>
      <c r="AJ18" s="157"/>
      <c r="AK18" s="157"/>
      <c r="AL18" s="157"/>
      <c r="AM18" s="48"/>
      <c r="AN18" s="48"/>
      <c r="AO18" s="48"/>
      <c r="AP18" s="48"/>
      <c r="AQ18" s="46">
        <f t="shared" si="0"/>
        <v>0</v>
      </c>
      <c r="AR18" s="33">
        <f t="shared" si="4"/>
        <v>33</v>
      </c>
      <c r="AS18" s="5">
        <f t="shared" si="2"/>
        <v>0</v>
      </c>
    </row>
    <row r="19" spans="1:45" ht="12.75" customHeight="1" x14ac:dyDescent="0.25">
      <c r="A19" s="106"/>
      <c r="B19" s="56" t="s">
        <v>54</v>
      </c>
      <c r="C19" s="44">
        <v>1</v>
      </c>
      <c r="D19" s="49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8"/>
      <c r="AN19" s="48"/>
      <c r="AO19" s="48"/>
      <c r="AP19" s="48"/>
      <c r="AQ19" s="46">
        <f t="shared" si="0"/>
        <v>0</v>
      </c>
      <c r="AR19" s="33">
        <f>33*3</f>
        <v>99</v>
      </c>
      <c r="AS19" s="5">
        <f t="shared" si="2"/>
        <v>0</v>
      </c>
    </row>
    <row r="20" spans="1:45" ht="27" customHeight="1" x14ac:dyDescent="0.25">
      <c r="A20" s="120"/>
      <c r="B20" s="120"/>
      <c r="C20" s="120"/>
      <c r="D20" s="12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1"/>
      <c r="AN20" s="51"/>
      <c r="AO20" s="51"/>
      <c r="AP20" s="51"/>
      <c r="AQ20" s="51"/>
      <c r="AR20" s="51"/>
      <c r="AS20" s="8"/>
    </row>
    <row r="21" spans="1:45" s="2" customFormat="1" ht="111.75" customHeight="1" x14ac:dyDescent="0.25">
      <c r="A21" s="155" t="s">
        <v>14</v>
      </c>
      <c r="B21" s="155"/>
      <c r="C21" s="155"/>
      <c r="D21" s="155"/>
      <c r="E21" s="95" t="s">
        <v>79</v>
      </c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7"/>
      <c r="AQ21" s="140" t="s">
        <v>20</v>
      </c>
      <c r="AR21" s="140" t="s">
        <v>22</v>
      </c>
      <c r="AS21" s="143" t="s">
        <v>21</v>
      </c>
    </row>
    <row r="22" spans="1:45" s="2" customFormat="1" ht="21.75" customHeight="1" x14ac:dyDescent="0.25">
      <c r="A22" s="83" t="s">
        <v>0</v>
      </c>
      <c r="B22" s="85"/>
      <c r="C22" s="107" t="s">
        <v>48</v>
      </c>
      <c r="D22" s="42" t="s">
        <v>18</v>
      </c>
      <c r="E22" s="94" t="s">
        <v>1</v>
      </c>
      <c r="F22" s="94"/>
      <c r="G22" s="94"/>
      <c r="H22" s="94"/>
      <c r="I22" s="94" t="s">
        <v>2</v>
      </c>
      <c r="J22" s="94"/>
      <c r="K22" s="94"/>
      <c r="L22" s="94"/>
      <c r="M22" s="94" t="s">
        <v>3</v>
      </c>
      <c r="N22" s="94"/>
      <c r="O22" s="94"/>
      <c r="P22" s="94"/>
      <c r="Q22" s="94" t="s">
        <v>4</v>
      </c>
      <c r="R22" s="94"/>
      <c r="S22" s="94"/>
      <c r="T22" s="94"/>
      <c r="U22" s="94" t="s">
        <v>5</v>
      </c>
      <c r="V22" s="94"/>
      <c r="W22" s="94"/>
      <c r="X22" s="94" t="s">
        <v>6</v>
      </c>
      <c r="Y22" s="94"/>
      <c r="Z22" s="94"/>
      <c r="AA22" s="94"/>
      <c r="AB22" s="94" t="s">
        <v>7</v>
      </c>
      <c r="AC22" s="94"/>
      <c r="AD22" s="94"/>
      <c r="AE22" s="94" t="s">
        <v>8</v>
      </c>
      <c r="AF22" s="94"/>
      <c r="AG22" s="94"/>
      <c r="AH22" s="94"/>
      <c r="AI22" s="94"/>
      <c r="AJ22" s="94" t="s">
        <v>9</v>
      </c>
      <c r="AK22" s="94"/>
      <c r="AL22" s="94"/>
      <c r="AM22" s="94" t="s">
        <v>10</v>
      </c>
      <c r="AN22" s="94"/>
      <c r="AO22" s="94"/>
      <c r="AP22" s="94"/>
      <c r="AQ22" s="140"/>
      <c r="AR22" s="140"/>
      <c r="AS22" s="143"/>
    </row>
    <row r="23" spans="1:45" s="3" customFormat="1" ht="11.25" customHeight="1" x14ac:dyDescent="0.2">
      <c r="A23" s="86"/>
      <c r="B23" s="144"/>
      <c r="C23" s="108"/>
      <c r="D23" s="42" t="s">
        <v>19</v>
      </c>
      <c r="E23" s="43">
        <v>1</v>
      </c>
      <c r="F23" s="43">
        <v>2</v>
      </c>
      <c r="G23" s="43">
        <v>3</v>
      </c>
      <c r="H23" s="43">
        <v>4</v>
      </c>
      <c r="I23" s="43">
        <v>5</v>
      </c>
      <c r="J23" s="43">
        <v>6</v>
      </c>
      <c r="K23" s="43">
        <v>7</v>
      </c>
      <c r="L23" s="43">
        <v>8</v>
      </c>
      <c r="M23" s="43">
        <v>9</v>
      </c>
      <c r="N23" s="43">
        <v>10</v>
      </c>
      <c r="O23" s="43">
        <v>11</v>
      </c>
      <c r="P23" s="43">
        <v>12</v>
      </c>
      <c r="Q23" s="43">
        <v>13</v>
      </c>
      <c r="R23" s="43">
        <v>14</v>
      </c>
      <c r="S23" s="43">
        <v>15</v>
      </c>
      <c r="T23" s="43">
        <v>16</v>
      </c>
      <c r="U23" s="43">
        <v>17</v>
      </c>
      <c r="V23" s="43">
        <v>18</v>
      </c>
      <c r="W23" s="43">
        <v>19</v>
      </c>
      <c r="X23" s="43">
        <v>20</v>
      </c>
      <c r="Y23" s="43">
        <v>21</v>
      </c>
      <c r="Z23" s="43">
        <v>22</v>
      </c>
      <c r="AA23" s="43">
        <v>23</v>
      </c>
      <c r="AB23" s="43">
        <v>24</v>
      </c>
      <c r="AC23" s="43">
        <v>25</v>
      </c>
      <c r="AD23" s="43">
        <v>26</v>
      </c>
      <c r="AE23" s="43">
        <v>27</v>
      </c>
      <c r="AF23" s="43">
        <v>28</v>
      </c>
      <c r="AG23" s="43">
        <v>29</v>
      </c>
      <c r="AH23" s="43">
        <v>30</v>
      </c>
      <c r="AI23" s="43">
        <v>31</v>
      </c>
      <c r="AJ23" s="43">
        <v>32</v>
      </c>
      <c r="AK23" s="43">
        <v>33</v>
      </c>
      <c r="AL23" s="43">
        <v>34</v>
      </c>
      <c r="AM23" s="43">
        <v>35</v>
      </c>
      <c r="AN23" s="43">
        <v>36</v>
      </c>
      <c r="AO23" s="43">
        <v>37</v>
      </c>
      <c r="AP23" s="43">
        <v>38</v>
      </c>
      <c r="AQ23" s="140"/>
      <c r="AR23" s="140"/>
      <c r="AS23" s="143"/>
    </row>
    <row r="24" spans="1:45" ht="12.75" customHeight="1" x14ac:dyDescent="0.3">
      <c r="A24" s="105" t="s">
        <v>25</v>
      </c>
      <c r="B24" s="62" t="s">
        <v>13</v>
      </c>
      <c r="C24" s="44">
        <v>2</v>
      </c>
      <c r="D24" s="52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Q24" s="78" t="s">
        <v>83</v>
      </c>
      <c r="R24" s="77"/>
      <c r="T24" s="78" t="s">
        <v>83</v>
      </c>
      <c r="U24" s="158"/>
      <c r="V24" s="158"/>
      <c r="W24" s="159"/>
      <c r="X24" s="158"/>
      <c r="Y24" s="158"/>
      <c r="Z24" s="159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77"/>
      <c r="AN24" s="77"/>
      <c r="AO24" s="77"/>
      <c r="AP24" s="77"/>
      <c r="AQ24" s="46">
        <f>COUNTA(E24:AP24)</f>
        <v>2</v>
      </c>
      <c r="AR24" s="33">
        <f>34*5</f>
        <v>170</v>
      </c>
      <c r="AS24" s="5">
        <f>AQ24/AR24</f>
        <v>1.1764705882352941E-2</v>
      </c>
    </row>
    <row r="25" spans="1:45" ht="14.4" x14ac:dyDescent="0.3">
      <c r="A25" s="106"/>
      <c r="B25" s="62" t="s">
        <v>11</v>
      </c>
      <c r="C25" s="44">
        <v>2</v>
      </c>
      <c r="D25" s="52"/>
      <c r="E25" s="77"/>
      <c r="F25" s="78" t="s">
        <v>86</v>
      </c>
      <c r="G25" s="77"/>
      <c r="H25" s="77"/>
      <c r="I25" s="77"/>
      <c r="J25" s="77"/>
      <c r="K25" s="77"/>
      <c r="L25" s="77"/>
      <c r="M25" s="78" t="s">
        <v>83</v>
      </c>
      <c r="N25" s="77"/>
      <c r="O25" s="77"/>
      <c r="P25" s="78" t="s">
        <v>83</v>
      </c>
      <c r="Q25" s="77"/>
      <c r="R25" s="77"/>
      <c r="S25" s="77"/>
      <c r="T25" s="77"/>
      <c r="U25" s="158"/>
      <c r="V25" s="158"/>
      <c r="W25" s="160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77"/>
      <c r="AN25" s="77"/>
      <c r="AO25" s="77"/>
      <c r="AP25" s="77"/>
      <c r="AQ25" s="46">
        <f t="shared" ref="AQ25" si="5">COUNTA(E25:AP25)</f>
        <v>3</v>
      </c>
      <c r="AR25" s="33">
        <f>34*4</f>
        <v>136</v>
      </c>
      <c r="AS25" s="5">
        <f t="shared" ref="AS25:AS32" si="6">AQ25/AR25</f>
        <v>2.2058823529411766E-2</v>
      </c>
    </row>
    <row r="26" spans="1:45" ht="14.4" x14ac:dyDescent="0.3">
      <c r="A26" s="106"/>
      <c r="B26" s="62" t="s">
        <v>16</v>
      </c>
      <c r="C26" s="44">
        <v>2</v>
      </c>
      <c r="D26" s="52"/>
      <c r="E26" s="77"/>
      <c r="F26" s="77"/>
      <c r="G26" s="77"/>
      <c r="H26" s="78" t="s">
        <v>83</v>
      </c>
      <c r="I26" s="77"/>
      <c r="J26" s="77"/>
      <c r="K26" s="78" t="s">
        <v>83</v>
      </c>
      <c r="L26" s="77"/>
      <c r="M26" s="77"/>
      <c r="N26" s="77"/>
      <c r="O26" s="77"/>
      <c r="P26" s="77"/>
      <c r="Q26" s="77"/>
      <c r="R26" s="77"/>
      <c r="S26" s="77"/>
      <c r="T26" s="78" t="s">
        <v>83</v>
      </c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77"/>
      <c r="AN26" s="77"/>
      <c r="AO26" s="77"/>
      <c r="AP26" s="77"/>
      <c r="AQ26" s="46">
        <f>COUNTA(E26:AP26)</f>
        <v>3</v>
      </c>
      <c r="AR26" s="33">
        <f t="shared" ref="AR26" si="7">34*4</f>
        <v>136</v>
      </c>
      <c r="AS26" s="5">
        <f t="shared" si="6"/>
        <v>2.2058823529411766E-2</v>
      </c>
    </row>
    <row r="27" spans="1:45" ht="14.4" x14ac:dyDescent="0.3">
      <c r="A27" s="106"/>
      <c r="B27" s="62" t="s">
        <v>17</v>
      </c>
      <c r="C27" s="44">
        <v>2</v>
      </c>
      <c r="D27" s="52"/>
      <c r="E27" s="77"/>
      <c r="F27" s="77"/>
      <c r="G27" s="78" t="s">
        <v>87</v>
      </c>
      <c r="H27" s="78" t="s">
        <v>87</v>
      </c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77"/>
      <c r="AN27" s="77"/>
      <c r="AO27" s="77"/>
      <c r="AP27" s="77"/>
      <c r="AQ27" s="46">
        <f t="shared" ref="AQ27:AQ32" si="8">COUNTA(E27:AP27)</f>
        <v>2</v>
      </c>
      <c r="AR27" s="33">
        <f>34*2</f>
        <v>68</v>
      </c>
      <c r="AS27" s="5">
        <f t="shared" si="6"/>
        <v>2.9411764705882353E-2</v>
      </c>
    </row>
    <row r="28" spans="1:45" ht="28.8" customHeight="1" x14ac:dyDescent="0.3">
      <c r="A28" s="106"/>
      <c r="B28" s="63" t="s">
        <v>84</v>
      </c>
      <c r="C28" s="44">
        <v>2</v>
      </c>
      <c r="D28" s="52"/>
      <c r="E28" s="77"/>
      <c r="F28" s="77"/>
      <c r="G28" s="77"/>
      <c r="H28" s="77"/>
      <c r="I28" s="77"/>
      <c r="J28" s="78" t="s">
        <v>83</v>
      </c>
      <c r="K28" s="77"/>
      <c r="L28" s="77"/>
      <c r="M28" s="77"/>
      <c r="N28" s="77"/>
      <c r="O28" s="77"/>
      <c r="P28" s="77"/>
      <c r="Q28" s="77"/>
      <c r="R28" s="77"/>
      <c r="S28" s="78" t="s">
        <v>83</v>
      </c>
      <c r="T28" s="77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77"/>
      <c r="AN28" s="77"/>
      <c r="AO28" s="77"/>
      <c r="AP28" s="77"/>
      <c r="AQ28" s="46">
        <f t="shared" si="8"/>
        <v>2</v>
      </c>
      <c r="AR28" s="24">
        <f t="shared" ref="AR28" si="9">34*2</f>
        <v>68</v>
      </c>
      <c r="AS28" s="5">
        <f t="shared" si="6"/>
        <v>2.9411764705882353E-2</v>
      </c>
    </row>
    <row r="29" spans="1:45" ht="12.75" customHeight="1" x14ac:dyDescent="0.3">
      <c r="A29" s="106"/>
      <c r="B29" s="62" t="s">
        <v>42</v>
      </c>
      <c r="C29" s="44">
        <v>2</v>
      </c>
      <c r="D29" s="52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46">
        <f t="shared" si="8"/>
        <v>0</v>
      </c>
      <c r="AR29" s="33">
        <f>34*1</f>
        <v>34</v>
      </c>
      <c r="AS29" s="5">
        <f t="shared" si="6"/>
        <v>0</v>
      </c>
    </row>
    <row r="30" spans="1:45" s="2" customFormat="1" ht="16.5" customHeight="1" x14ac:dyDescent="0.3">
      <c r="A30" s="106"/>
      <c r="B30" s="62" t="s">
        <v>43</v>
      </c>
      <c r="C30" s="44">
        <v>2</v>
      </c>
      <c r="D30" s="54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46">
        <f t="shared" si="8"/>
        <v>0</v>
      </c>
      <c r="AR30" s="33">
        <f t="shared" ref="AR30:AR31" si="10">34*1</f>
        <v>34</v>
      </c>
      <c r="AS30" s="5">
        <f t="shared" si="6"/>
        <v>0</v>
      </c>
    </row>
    <row r="31" spans="1:45" ht="14.4" x14ac:dyDescent="0.3">
      <c r="A31" s="106"/>
      <c r="B31" s="62" t="s">
        <v>44</v>
      </c>
      <c r="C31" s="44">
        <v>2</v>
      </c>
      <c r="D31" s="52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46">
        <f t="shared" si="8"/>
        <v>0</v>
      </c>
      <c r="AR31" s="33">
        <f t="shared" si="10"/>
        <v>34</v>
      </c>
      <c r="AS31" s="5">
        <f t="shared" si="6"/>
        <v>0</v>
      </c>
    </row>
    <row r="32" spans="1:45" ht="14.4" x14ac:dyDescent="0.3">
      <c r="A32" s="106"/>
      <c r="B32" s="56" t="s">
        <v>54</v>
      </c>
      <c r="C32" s="44">
        <v>2</v>
      </c>
      <c r="D32" s="52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46">
        <f t="shared" si="8"/>
        <v>0</v>
      </c>
      <c r="AR32" s="33">
        <f>34*2</f>
        <v>68</v>
      </c>
      <c r="AS32" s="5">
        <f t="shared" si="6"/>
        <v>0</v>
      </c>
    </row>
    <row r="33" spans="1:45" ht="27" customHeight="1" x14ac:dyDescent="0.25">
      <c r="A33" s="51"/>
      <c r="B33" s="55"/>
      <c r="C33" s="55"/>
      <c r="D33" s="55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1"/>
      <c r="AN33" s="51"/>
      <c r="AO33" s="51"/>
      <c r="AP33" s="51"/>
      <c r="AQ33" s="51"/>
      <c r="AR33" s="51"/>
      <c r="AS33" s="8"/>
    </row>
    <row r="34" spans="1:45" ht="114" customHeight="1" x14ac:dyDescent="0.25">
      <c r="A34" s="98" t="s">
        <v>23</v>
      </c>
      <c r="B34" s="98"/>
      <c r="C34" s="98"/>
      <c r="D34" s="98"/>
      <c r="E34" s="95" t="s">
        <v>79</v>
      </c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7"/>
      <c r="AQ34" s="140" t="s">
        <v>20</v>
      </c>
      <c r="AR34" s="140" t="s">
        <v>22</v>
      </c>
      <c r="AS34" s="143" t="s">
        <v>21</v>
      </c>
    </row>
    <row r="35" spans="1:45" s="2" customFormat="1" x14ac:dyDescent="0.25">
      <c r="A35" s="83" t="s">
        <v>0</v>
      </c>
      <c r="B35" s="85"/>
      <c r="C35" s="107" t="s">
        <v>48</v>
      </c>
      <c r="D35" s="42" t="s">
        <v>18</v>
      </c>
      <c r="E35" s="94" t="s">
        <v>1</v>
      </c>
      <c r="F35" s="94"/>
      <c r="G35" s="94"/>
      <c r="H35" s="94"/>
      <c r="I35" s="94" t="s">
        <v>2</v>
      </c>
      <c r="J35" s="94"/>
      <c r="K35" s="94"/>
      <c r="L35" s="94"/>
      <c r="M35" s="94" t="s">
        <v>3</v>
      </c>
      <c r="N35" s="94"/>
      <c r="O35" s="94"/>
      <c r="P35" s="94"/>
      <c r="Q35" s="94" t="s">
        <v>4</v>
      </c>
      <c r="R35" s="94"/>
      <c r="S35" s="94"/>
      <c r="T35" s="94"/>
      <c r="U35" s="94" t="s">
        <v>5</v>
      </c>
      <c r="V35" s="94"/>
      <c r="W35" s="94"/>
      <c r="X35" s="94" t="s">
        <v>6</v>
      </c>
      <c r="Y35" s="94"/>
      <c r="Z35" s="94"/>
      <c r="AA35" s="94"/>
      <c r="AB35" s="94" t="s">
        <v>7</v>
      </c>
      <c r="AC35" s="94"/>
      <c r="AD35" s="94"/>
      <c r="AE35" s="94" t="s">
        <v>8</v>
      </c>
      <c r="AF35" s="94"/>
      <c r="AG35" s="94"/>
      <c r="AH35" s="94"/>
      <c r="AI35" s="94"/>
      <c r="AJ35" s="94" t="s">
        <v>9</v>
      </c>
      <c r="AK35" s="94"/>
      <c r="AL35" s="94"/>
      <c r="AM35" s="94" t="s">
        <v>10</v>
      </c>
      <c r="AN35" s="94"/>
      <c r="AO35" s="94"/>
      <c r="AP35" s="94"/>
      <c r="AQ35" s="140"/>
      <c r="AR35" s="140"/>
      <c r="AS35" s="143"/>
    </row>
    <row r="36" spans="1:45" s="2" customFormat="1" ht="16.5" customHeight="1" x14ac:dyDescent="0.25">
      <c r="A36" s="86"/>
      <c r="B36" s="144"/>
      <c r="C36" s="108"/>
      <c r="D36" s="42" t="s">
        <v>19</v>
      </c>
      <c r="E36" s="43">
        <v>1</v>
      </c>
      <c r="F36" s="43">
        <v>2</v>
      </c>
      <c r="G36" s="43">
        <v>3</v>
      </c>
      <c r="H36" s="43">
        <v>4</v>
      </c>
      <c r="I36" s="43">
        <v>5</v>
      </c>
      <c r="J36" s="43">
        <v>6</v>
      </c>
      <c r="K36" s="43">
        <v>7</v>
      </c>
      <c r="L36" s="43">
        <v>8</v>
      </c>
      <c r="M36" s="43">
        <v>9</v>
      </c>
      <c r="N36" s="43">
        <v>10</v>
      </c>
      <c r="O36" s="43">
        <v>11</v>
      </c>
      <c r="P36" s="43">
        <v>12</v>
      </c>
      <c r="Q36" s="43">
        <v>13</v>
      </c>
      <c r="R36" s="43">
        <v>14</v>
      </c>
      <c r="S36" s="43">
        <v>15</v>
      </c>
      <c r="T36" s="43">
        <v>16</v>
      </c>
      <c r="U36" s="43">
        <v>17</v>
      </c>
      <c r="V36" s="43">
        <v>18</v>
      </c>
      <c r="W36" s="43">
        <v>19</v>
      </c>
      <c r="X36" s="43">
        <v>20</v>
      </c>
      <c r="Y36" s="43">
        <v>21</v>
      </c>
      <c r="Z36" s="43">
        <v>22</v>
      </c>
      <c r="AA36" s="43">
        <v>23</v>
      </c>
      <c r="AB36" s="43">
        <v>24</v>
      </c>
      <c r="AC36" s="43">
        <v>25</v>
      </c>
      <c r="AD36" s="43">
        <v>26</v>
      </c>
      <c r="AE36" s="43">
        <v>27</v>
      </c>
      <c r="AF36" s="43">
        <v>28</v>
      </c>
      <c r="AG36" s="43">
        <v>29</v>
      </c>
      <c r="AH36" s="43">
        <v>30</v>
      </c>
      <c r="AI36" s="43">
        <v>31</v>
      </c>
      <c r="AJ36" s="43">
        <v>32</v>
      </c>
      <c r="AK36" s="43">
        <v>33</v>
      </c>
      <c r="AL36" s="43">
        <v>34</v>
      </c>
      <c r="AM36" s="43">
        <v>35</v>
      </c>
      <c r="AN36" s="43">
        <v>36</v>
      </c>
      <c r="AO36" s="43">
        <v>37</v>
      </c>
      <c r="AP36" s="43">
        <v>38</v>
      </c>
      <c r="AQ36" s="140"/>
      <c r="AR36" s="140"/>
      <c r="AS36" s="143"/>
    </row>
    <row r="37" spans="1:45" s="3" customFormat="1" ht="11.25" customHeight="1" x14ac:dyDescent="0.25">
      <c r="A37" s="105" t="s">
        <v>25</v>
      </c>
      <c r="B37" s="62" t="s">
        <v>13</v>
      </c>
      <c r="C37" s="44">
        <v>3</v>
      </c>
      <c r="D37" s="52"/>
      <c r="E37" s="5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53"/>
      <c r="R37" s="53"/>
      <c r="S37" s="70" t="s">
        <v>83</v>
      </c>
      <c r="T37" s="53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33"/>
      <c r="AN37" s="33"/>
      <c r="AO37" s="33"/>
      <c r="AP37" s="33"/>
      <c r="AQ37" s="46">
        <f>COUNTA(E37:AP37)</f>
        <v>1</v>
      </c>
      <c r="AR37" s="33">
        <f>34*5</f>
        <v>170</v>
      </c>
      <c r="AS37" s="5">
        <f>AQ37/AR37</f>
        <v>5.8823529411764705E-3</v>
      </c>
    </row>
    <row r="38" spans="1:45" s="3" customFormat="1" ht="15" customHeight="1" x14ac:dyDescent="0.25">
      <c r="A38" s="106"/>
      <c r="B38" s="62" t="s">
        <v>11</v>
      </c>
      <c r="C38" s="44">
        <v>3</v>
      </c>
      <c r="D38" s="52"/>
      <c r="E38" s="53"/>
      <c r="F38" s="69" t="s">
        <v>83</v>
      </c>
      <c r="G38" s="33"/>
      <c r="H38" s="33"/>
      <c r="I38" s="33"/>
      <c r="J38" s="33"/>
      <c r="K38" s="69" t="s">
        <v>83</v>
      </c>
      <c r="L38" s="33"/>
      <c r="M38" s="33"/>
      <c r="N38" s="33"/>
      <c r="O38" s="33"/>
      <c r="P38" s="33"/>
      <c r="Q38" s="53"/>
      <c r="R38" s="65" t="s">
        <v>83</v>
      </c>
      <c r="S38" s="47"/>
      <c r="T38" s="47"/>
      <c r="U38" s="161"/>
      <c r="V38" s="157"/>
      <c r="W38" s="157"/>
      <c r="X38" s="161"/>
      <c r="Y38" s="157"/>
      <c r="Z38" s="157"/>
      <c r="AA38" s="157"/>
      <c r="AB38" s="161"/>
      <c r="AC38" s="157"/>
      <c r="AD38" s="157"/>
      <c r="AE38" s="161"/>
      <c r="AF38" s="161"/>
      <c r="AG38" s="157"/>
      <c r="AH38" s="157"/>
      <c r="AI38" s="162"/>
      <c r="AJ38" s="161"/>
      <c r="AK38" s="157"/>
      <c r="AL38" s="157"/>
      <c r="AM38" s="33"/>
      <c r="AN38" s="33"/>
      <c r="AO38" s="33"/>
      <c r="AP38" s="33"/>
      <c r="AQ38" s="46">
        <f t="shared" ref="AQ38" si="11">COUNTA(E38:AP38)</f>
        <v>3</v>
      </c>
      <c r="AR38" s="33">
        <f>34*4</f>
        <v>136</v>
      </c>
      <c r="AS38" s="5">
        <f t="shared" ref="AS38:AS45" si="12">AQ38/AR38</f>
        <v>2.2058823529411766E-2</v>
      </c>
    </row>
    <row r="39" spans="1:45" s="3" customFormat="1" ht="14.4" x14ac:dyDescent="0.3">
      <c r="A39" s="106"/>
      <c r="B39" s="62" t="s">
        <v>16</v>
      </c>
      <c r="C39" s="44">
        <v>3</v>
      </c>
      <c r="D39" s="52"/>
      <c r="E39" s="53"/>
      <c r="F39" s="70" t="s">
        <v>83</v>
      </c>
      <c r="G39" s="53"/>
      <c r="H39" s="47"/>
      <c r="I39" s="19"/>
      <c r="J39" s="53"/>
      <c r="K39" s="53"/>
      <c r="L39" s="53"/>
      <c r="M39" s="53"/>
      <c r="N39" s="53"/>
      <c r="O39" s="70" t="s">
        <v>83</v>
      </c>
      <c r="P39" s="53"/>
      <c r="Q39" s="53"/>
      <c r="R39" s="47"/>
      <c r="S39" s="77"/>
      <c r="T39" s="65" t="s">
        <v>83</v>
      </c>
      <c r="U39" s="161"/>
      <c r="V39" s="157"/>
      <c r="W39" s="157"/>
      <c r="X39" s="161"/>
      <c r="Y39" s="157"/>
      <c r="Z39" s="157"/>
      <c r="AA39" s="162"/>
      <c r="AB39" s="157"/>
      <c r="AC39" s="161"/>
      <c r="AD39" s="162"/>
      <c r="AE39" s="161"/>
      <c r="AF39" s="161"/>
      <c r="AG39" s="162"/>
      <c r="AH39" s="163"/>
      <c r="AI39" s="163"/>
      <c r="AJ39" s="162"/>
      <c r="AK39" s="157"/>
      <c r="AL39" s="157"/>
      <c r="AM39" s="33"/>
      <c r="AN39" s="33"/>
      <c r="AO39" s="33"/>
      <c r="AP39" s="33"/>
      <c r="AQ39" s="46">
        <f>COUNTA(E39:AP39)</f>
        <v>3</v>
      </c>
      <c r="AR39" s="33">
        <f t="shared" ref="AR39" si="13">34*4</f>
        <v>136</v>
      </c>
      <c r="AS39" s="5">
        <f t="shared" si="12"/>
        <v>2.2058823529411766E-2</v>
      </c>
    </row>
    <row r="40" spans="1:45" ht="12.75" customHeight="1" x14ac:dyDescent="0.25">
      <c r="A40" s="106"/>
      <c r="B40" s="62" t="s">
        <v>17</v>
      </c>
      <c r="C40" s="44">
        <v>3</v>
      </c>
      <c r="D40" s="52"/>
      <c r="E40" s="53"/>
      <c r="F40" s="47"/>
      <c r="G40" s="47"/>
      <c r="H40" s="47"/>
      <c r="I40" s="53"/>
      <c r="J40" s="65" t="s">
        <v>83</v>
      </c>
      <c r="K40" s="47"/>
      <c r="L40" s="47"/>
      <c r="M40" s="53"/>
      <c r="N40" s="65" t="s">
        <v>83</v>
      </c>
      <c r="O40" s="47"/>
      <c r="P40" s="47"/>
      <c r="Q40" s="47"/>
      <c r="R40" s="47"/>
      <c r="S40" s="47"/>
      <c r="T40" s="47"/>
      <c r="U40" s="161"/>
      <c r="V40" s="157"/>
      <c r="W40" s="157"/>
      <c r="X40" s="161"/>
      <c r="Y40" s="157"/>
      <c r="Z40" s="157"/>
      <c r="AA40" s="157"/>
      <c r="AB40" s="157"/>
      <c r="AC40" s="157"/>
      <c r="AD40" s="157"/>
      <c r="AE40" s="161"/>
      <c r="AF40" s="161"/>
      <c r="AG40" s="163"/>
      <c r="AH40" s="163"/>
      <c r="AI40" s="163"/>
      <c r="AJ40" s="163"/>
      <c r="AK40" s="157"/>
      <c r="AL40" s="157"/>
      <c r="AM40" s="33"/>
      <c r="AN40" s="33"/>
      <c r="AO40" s="33"/>
      <c r="AP40" s="33"/>
      <c r="AQ40" s="46">
        <f t="shared" ref="AQ40:AQ45" si="14">COUNTA(E40:AP40)</f>
        <v>2</v>
      </c>
      <c r="AR40" s="33">
        <f>34*2</f>
        <v>68</v>
      </c>
      <c r="AS40" s="5">
        <f t="shared" si="12"/>
        <v>2.9411764705882353E-2</v>
      </c>
    </row>
    <row r="41" spans="1:45" ht="33" customHeight="1" x14ac:dyDescent="0.3">
      <c r="A41" s="106"/>
      <c r="B41" s="63" t="s">
        <v>84</v>
      </c>
      <c r="C41" s="44">
        <v>3</v>
      </c>
      <c r="D41" s="52"/>
      <c r="E41" s="53"/>
      <c r="F41" s="47"/>
      <c r="G41"/>
      <c r="H41" s="76"/>
      <c r="I41" s="53"/>
      <c r="J41" s="47"/>
      <c r="K41" s="47"/>
      <c r="L41" s="65" t="s">
        <v>83</v>
      </c>
      <c r="M41" s="53"/>
      <c r="O41" s="47"/>
      <c r="P41" s="47"/>
      <c r="Q41" s="53"/>
      <c r="R41" s="47"/>
      <c r="S41" s="47"/>
      <c r="U41" s="157"/>
      <c r="V41" s="157"/>
      <c r="W41" s="157"/>
      <c r="X41" s="161"/>
      <c r="Y41" s="157"/>
      <c r="Z41" s="158"/>
      <c r="AA41" s="157"/>
      <c r="AB41" s="161"/>
      <c r="AC41" s="159"/>
      <c r="AD41" s="163"/>
      <c r="AE41" s="161"/>
      <c r="AF41" s="157"/>
      <c r="AG41" s="157"/>
      <c r="AH41" s="159"/>
      <c r="AI41" s="163"/>
      <c r="AJ41" s="161"/>
      <c r="AK41" s="157"/>
      <c r="AL41" s="159"/>
      <c r="AM41" s="33"/>
      <c r="AN41" s="33"/>
      <c r="AO41" s="33"/>
      <c r="AP41" s="33"/>
      <c r="AQ41" s="46">
        <f t="shared" si="14"/>
        <v>1</v>
      </c>
      <c r="AR41" s="33">
        <f t="shared" ref="AR41" si="15">34*2</f>
        <v>68</v>
      </c>
      <c r="AS41" s="5">
        <f t="shared" si="12"/>
        <v>1.4705882352941176E-2</v>
      </c>
    </row>
    <row r="42" spans="1:45" ht="12.75" customHeight="1" x14ac:dyDescent="0.25">
      <c r="A42" s="106"/>
      <c r="B42" s="62" t="s">
        <v>42</v>
      </c>
      <c r="C42" s="44">
        <v>3</v>
      </c>
      <c r="D42" s="52"/>
      <c r="E42" s="53"/>
      <c r="F42" s="47"/>
      <c r="G42" s="47"/>
      <c r="H42" s="47"/>
      <c r="I42" s="53"/>
      <c r="J42" s="47"/>
      <c r="K42" s="47"/>
      <c r="L42" s="47"/>
      <c r="M42" s="53"/>
      <c r="N42" s="47"/>
      <c r="O42" s="47"/>
      <c r="P42" s="47"/>
      <c r="Q42" s="53"/>
      <c r="R42" s="47"/>
      <c r="S42" s="47"/>
      <c r="T42" s="47"/>
      <c r="U42" s="161"/>
      <c r="V42" s="157"/>
      <c r="W42" s="157"/>
      <c r="X42" s="161"/>
      <c r="Y42" s="157"/>
      <c r="Z42" s="157"/>
      <c r="AA42" s="163"/>
      <c r="AB42" s="161"/>
      <c r="AC42" s="157"/>
      <c r="AD42" s="157"/>
      <c r="AE42" s="161"/>
      <c r="AF42" s="161"/>
      <c r="AG42" s="157"/>
      <c r="AH42" s="157"/>
      <c r="AI42" s="157"/>
      <c r="AJ42" s="163"/>
      <c r="AK42" s="157"/>
      <c r="AL42" s="157"/>
      <c r="AM42" s="33"/>
      <c r="AN42" s="33"/>
      <c r="AO42" s="33"/>
      <c r="AP42" s="33"/>
      <c r="AQ42" s="46">
        <f t="shared" si="14"/>
        <v>0</v>
      </c>
      <c r="AR42" s="33">
        <f>34*1</f>
        <v>34</v>
      </c>
      <c r="AS42" s="5">
        <f t="shared" si="12"/>
        <v>0</v>
      </c>
    </row>
    <row r="43" spans="1:45" ht="12.75" customHeight="1" x14ac:dyDescent="0.25">
      <c r="A43" s="106"/>
      <c r="B43" s="62" t="s">
        <v>43</v>
      </c>
      <c r="C43" s="44">
        <v>3</v>
      </c>
      <c r="D43" s="54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53"/>
      <c r="AN43" s="53"/>
      <c r="AO43" s="53"/>
      <c r="AP43" s="53"/>
      <c r="AQ43" s="46">
        <f t="shared" si="14"/>
        <v>0</v>
      </c>
      <c r="AR43" s="33">
        <f t="shared" ref="AR43:AR44" si="16">34*1</f>
        <v>34</v>
      </c>
      <c r="AS43" s="5">
        <f t="shared" si="12"/>
        <v>0</v>
      </c>
    </row>
    <row r="44" spans="1:45" s="2" customFormat="1" ht="15" customHeight="1" x14ac:dyDescent="0.25">
      <c r="A44" s="106"/>
      <c r="B44" s="62" t="s">
        <v>44</v>
      </c>
      <c r="C44" s="44">
        <v>3</v>
      </c>
      <c r="D44" s="52"/>
      <c r="E44" s="53"/>
      <c r="F44" s="53"/>
      <c r="G44" s="53"/>
      <c r="H44" s="47"/>
      <c r="I44" s="19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33"/>
      <c r="AN44" s="33"/>
      <c r="AO44" s="33"/>
      <c r="AP44" s="33"/>
      <c r="AQ44" s="46">
        <f t="shared" si="14"/>
        <v>0</v>
      </c>
      <c r="AR44" s="33">
        <f t="shared" si="16"/>
        <v>34</v>
      </c>
      <c r="AS44" s="5">
        <f t="shared" si="12"/>
        <v>0</v>
      </c>
    </row>
    <row r="45" spans="1:45" s="3" customFormat="1" ht="15" customHeight="1" x14ac:dyDescent="0.25">
      <c r="A45" s="106"/>
      <c r="B45" s="56" t="s">
        <v>54</v>
      </c>
      <c r="C45" s="44">
        <v>3</v>
      </c>
      <c r="D45" s="52"/>
      <c r="E45" s="53"/>
      <c r="F45" s="47"/>
      <c r="G45" s="47"/>
      <c r="H45" s="33"/>
      <c r="I45" s="47"/>
      <c r="J45" s="47"/>
      <c r="K45" s="47"/>
      <c r="L45" s="47"/>
      <c r="M45" s="53"/>
      <c r="N45" s="47"/>
      <c r="O45" s="47"/>
      <c r="P45" s="47"/>
      <c r="Q45" s="53"/>
      <c r="R45" s="47"/>
      <c r="S45" s="47"/>
      <c r="T45" s="47"/>
      <c r="U45" s="53"/>
      <c r="V45" s="47"/>
      <c r="W45" s="47"/>
      <c r="X45" s="53"/>
      <c r="Y45" s="47"/>
      <c r="Z45" s="47"/>
      <c r="AA45" s="47"/>
      <c r="AB45" s="33"/>
      <c r="AC45" s="33"/>
      <c r="AD45" s="33"/>
      <c r="AE45" s="53"/>
      <c r="AF45" s="53"/>
      <c r="AG45" s="47"/>
      <c r="AH45" s="47"/>
      <c r="AI45" s="47"/>
      <c r="AJ45" s="53"/>
      <c r="AK45" s="47"/>
      <c r="AL45" s="47"/>
      <c r="AM45" s="33"/>
      <c r="AN45" s="33"/>
      <c r="AO45" s="33"/>
      <c r="AP45" s="33"/>
      <c r="AQ45" s="46">
        <f t="shared" si="14"/>
        <v>0</v>
      </c>
      <c r="AR45" s="33">
        <f>34*2</f>
        <v>68</v>
      </c>
      <c r="AS45" s="5">
        <f t="shared" si="12"/>
        <v>0</v>
      </c>
    </row>
    <row r="46" spans="1:45" s="3" customFormat="1" ht="20.25" customHeight="1" x14ac:dyDescent="0.25">
      <c r="A46" s="51"/>
      <c r="B46" s="55"/>
      <c r="C46" s="55"/>
      <c r="D46" s="55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1"/>
      <c r="AN46" s="51"/>
      <c r="AO46" s="51"/>
      <c r="AP46" s="51"/>
      <c r="AQ46" s="51"/>
      <c r="AR46" s="51"/>
      <c r="AS46" s="8"/>
    </row>
    <row r="47" spans="1:45" s="3" customFormat="1" ht="123" customHeight="1" x14ac:dyDescent="0.2">
      <c r="A47" s="98" t="s">
        <v>24</v>
      </c>
      <c r="B47" s="98"/>
      <c r="C47" s="98"/>
      <c r="D47" s="98"/>
      <c r="E47" s="95" t="s">
        <v>79</v>
      </c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7"/>
      <c r="AQ47" s="140" t="s">
        <v>20</v>
      </c>
      <c r="AR47" s="140" t="s">
        <v>22</v>
      </c>
      <c r="AS47" s="143" t="s">
        <v>21</v>
      </c>
    </row>
    <row r="48" spans="1:45" s="3" customFormat="1" x14ac:dyDescent="0.2">
      <c r="A48" s="83" t="s">
        <v>0</v>
      </c>
      <c r="B48" s="85"/>
      <c r="C48" s="107" t="s">
        <v>48</v>
      </c>
      <c r="D48" s="42" t="s">
        <v>18</v>
      </c>
      <c r="E48" s="94" t="s">
        <v>1</v>
      </c>
      <c r="F48" s="94"/>
      <c r="G48" s="94"/>
      <c r="H48" s="94"/>
      <c r="I48" s="94" t="s">
        <v>2</v>
      </c>
      <c r="J48" s="94"/>
      <c r="K48" s="94"/>
      <c r="L48" s="94"/>
      <c r="M48" s="94" t="s">
        <v>3</v>
      </c>
      <c r="N48" s="94"/>
      <c r="O48" s="94"/>
      <c r="P48" s="94"/>
      <c r="Q48" s="94" t="s">
        <v>4</v>
      </c>
      <c r="R48" s="94"/>
      <c r="S48" s="94"/>
      <c r="T48" s="94"/>
      <c r="U48" s="94" t="s">
        <v>5</v>
      </c>
      <c r="V48" s="94"/>
      <c r="W48" s="94"/>
      <c r="X48" s="94" t="s">
        <v>6</v>
      </c>
      <c r="Y48" s="94"/>
      <c r="Z48" s="94"/>
      <c r="AA48" s="94"/>
      <c r="AB48" s="94" t="s">
        <v>7</v>
      </c>
      <c r="AC48" s="94"/>
      <c r="AD48" s="94"/>
      <c r="AE48" s="94" t="s">
        <v>8</v>
      </c>
      <c r="AF48" s="94"/>
      <c r="AG48" s="94"/>
      <c r="AH48" s="94"/>
      <c r="AI48" s="94"/>
      <c r="AJ48" s="94" t="s">
        <v>9</v>
      </c>
      <c r="AK48" s="94"/>
      <c r="AL48" s="94"/>
      <c r="AM48" s="94" t="s">
        <v>10</v>
      </c>
      <c r="AN48" s="94"/>
      <c r="AO48" s="94"/>
      <c r="AP48" s="94"/>
      <c r="AQ48" s="140"/>
      <c r="AR48" s="140"/>
      <c r="AS48" s="143"/>
    </row>
    <row r="49" spans="1:45" s="3" customFormat="1" x14ac:dyDescent="0.2">
      <c r="A49" s="86"/>
      <c r="B49" s="144"/>
      <c r="C49" s="108"/>
      <c r="D49" s="42" t="s">
        <v>19</v>
      </c>
      <c r="E49" s="43">
        <v>1</v>
      </c>
      <c r="F49" s="43">
        <v>2</v>
      </c>
      <c r="G49" s="43">
        <v>3</v>
      </c>
      <c r="H49" s="43">
        <v>4</v>
      </c>
      <c r="I49" s="43">
        <v>5</v>
      </c>
      <c r="J49" s="43">
        <v>6</v>
      </c>
      <c r="K49" s="43">
        <v>7</v>
      </c>
      <c r="L49" s="43">
        <v>8</v>
      </c>
      <c r="M49" s="43">
        <v>9</v>
      </c>
      <c r="N49" s="43">
        <v>10</v>
      </c>
      <c r="O49" s="43">
        <v>11</v>
      </c>
      <c r="P49" s="43">
        <v>12</v>
      </c>
      <c r="Q49" s="43">
        <v>13</v>
      </c>
      <c r="R49" s="43">
        <v>14</v>
      </c>
      <c r="S49" s="43">
        <v>15</v>
      </c>
      <c r="T49" s="43">
        <v>16</v>
      </c>
      <c r="U49" s="43">
        <v>17</v>
      </c>
      <c r="V49" s="43">
        <v>18</v>
      </c>
      <c r="W49" s="43">
        <v>19</v>
      </c>
      <c r="X49" s="43">
        <v>20</v>
      </c>
      <c r="Y49" s="43">
        <v>21</v>
      </c>
      <c r="Z49" s="43">
        <v>22</v>
      </c>
      <c r="AA49" s="43">
        <v>23</v>
      </c>
      <c r="AB49" s="43">
        <v>24</v>
      </c>
      <c r="AC49" s="43">
        <v>25</v>
      </c>
      <c r="AD49" s="43">
        <v>26</v>
      </c>
      <c r="AE49" s="43">
        <v>27</v>
      </c>
      <c r="AF49" s="43">
        <v>28</v>
      </c>
      <c r="AG49" s="43">
        <v>29</v>
      </c>
      <c r="AH49" s="43">
        <v>30</v>
      </c>
      <c r="AI49" s="43">
        <v>31</v>
      </c>
      <c r="AJ49" s="43">
        <v>32</v>
      </c>
      <c r="AK49" s="43">
        <v>33</v>
      </c>
      <c r="AL49" s="43">
        <v>34</v>
      </c>
      <c r="AM49" s="43">
        <v>35</v>
      </c>
      <c r="AN49" s="43">
        <v>36</v>
      </c>
      <c r="AO49" s="43">
        <v>37</v>
      </c>
      <c r="AP49" s="43">
        <v>38</v>
      </c>
      <c r="AQ49" s="140"/>
      <c r="AR49" s="140"/>
      <c r="AS49" s="143"/>
    </row>
    <row r="50" spans="1:45" ht="12.75" customHeight="1" x14ac:dyDescent="0.25">
      <c r="A50" s="82" t="s">
        <v>25</v>
      </c>
      <c r="B50" s="62" t="s">
        <v>13</v>
      </c>
      <c r="C50" s="44">
        <v>4</v>
      </c>
      <c r="D50" s="49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157"/>
      <c r="V50" s="157"/>
      <c r="W50" s="157"/>
      <c r="X50" s="157"/>
      <c r="Y50" s="157"/>
      <c r="Z50" s="157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57"/>
      <c r="AL50" s="157"/>
      <c r="AM50" s="48"/>
      <c r="AN50" s="48"/>
      <c r="AO50" s="48"/>
      <c r="AP50" s="48"/>
      <c r="AQ50" s="48">
        <f>COUNTA(E50:AP50)</f>
        <v>0</v>
      </c>
      <c r="AR50" s="33">
        <f>34*5</f>
        <v>170</v>
      </c>
      <c r="AS50" s="72">
        <f t="shared" ref="AS50:AS59" si="17">AQ50/AR50</f>
        <v>0</v>
      </c>
    </row>
    <row r="51" spans="1:45" ht="12.75" customHeight="1" x14ac:dyDescent="0.25">
      <c r="A51" s="82"/>
      <c r="B51" s="62" t="s">
        <v>11</v>
      </c>
      <c r="C51" s="56">
        <v>4</v>
      </c>
      <c r="D51" s="49"/>
      <c r="E51" s="47"/>
      <c r="F51" s="71" t="s">
        <v>86</v>
      </c>
      <c r="G51" s="47"/>
      <c r="H51" s="47"/>
      <c r="I51" s="47"/>
      <c r="J51" s="65" t="s">
        <v>83</v>
      </c>
      <c r="K51" s="47"/>
      <c r="L51" s="47"/>
      <c r="M51" s="47"/>
      <c r="N51" s="47"/>
      <c r="O51" s="47"/>
      <c r="P51" s="65" t="s">
        <v>83</v>
      </c>
      <c r="Q51" s="47"/>
      <c r="R51" s="47"/>
      <c r="S51" s="47"/>
      <c r="T51" s="65" t="s">
        <v>83</v>
      </c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48"/>
      <c r="AN51" s="48"/>
      <c r="AO51" s="48"/>
      <c r="AP51" s="48"/>
      <c r="AQ51" s="48">
        <f>COUNTA(E51:AP51)</f>
        <v>4</v>
      </c>
      <c r="AR51" s="33">
        <f>34*4</f>
        <v>136</v>
      </c>
      <c r="AS51" s="72">
        <f t="shared" si="17"/>
        <v>2.9411764705882353E-2</v>
      </c>
    </row>
    <row r="52" spans="1:45" ht="12.75" customHeight="1" x14ac:dyDescent="0.25">
      <c r="A52" s="82"/>
      <c r="B52" s="62" t="s">
        <v>16</v>
      </c>
      <c r="C52" s="56">
        <v>4</v>
      </c>
      <c r="D52" s="49"/>
      <c r="E52" s="47"/>
      <c r="F52" s="47"/>
      <c r="G52" s="47"/>
      <c r="H52" s="65" t="s">
        <v>83</v>
      </c>
      <c r="I52" s="47"/>
      <c r="J52" s="47"/>
      <c r="K52" s="65" t="s">
        <v>83</v>
      </c>
      <c r="L52" s="47"/>
      <c r="M52" s="47"/>
      <c r="N52" s="47"/>
      <c r="O52" s="65" t="s">
        <v>83</v>
      </c>
      <c r="P52" s="47"/>
      <c r="Q52" s="47"/>
      <c r="R52" s="47"/>
      <c r="S52" s="47"/>
      <c r="T52" s="4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48"/>
      <c r="AN52" s="48"/>
      <c r="AO52" s="48"/>
      <c r="AP52" s="48"/>
      <c r="AQ52" s="48">
        <f>COUNTA(E52:AP52)</f>
        <v>3</v>
      </c>
      <c r="AR52" s="33">
        <f>34*4</f>
        <v>136</v>
      </c>
      <c r="AS52" s="72">
        <f t="shared" si="17"/>
        <v>2.2058823529411766E-2</v>
      </c>
    </row>
    <row r="53" spans="1:45" ht="12.75" customHeight="1" x14ac:dyDescent="0.25">
      <c r="A53" s="82"/>
      <c r="B53" s="56" t="s">
        <v>17</v>
      </c>
      <c r="C53" s="44">
        <v>4</v>
      </c>
      <c r="D53" s="49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64"/>
      <c r="AJ53" s="164"/>
      <c r="AK53" s="157"/>
      <c r="AL53" s="157"/>
      <c r="AM53" s="48"/>
      <c r="AN53" s="48"/>
      <c r="AO53" s="48"/>
      <c r="AP53" s="48"/>
      <c r="AQ53" s="48">
        <f t="shared" ref="AQ53:AQ59" si="18">COUNTA(E53:AP53)</f>
        <v>0</v>
      </c>
      <c r="AR53" s="33">
        <f>34*2</f>
        <v>68</v>
      </c>
      <c r="AS53" s="72">
        <f t="shared" si="17"/>
        <v>0</v>
      </c>
    </row>
    <row r="54" spans="1:45" ht="26.4" x14ac:dyDescent="0.3">
      <c r="A54" s="82"/>
      <c r="B54" s="56" t="s">
        <v>84</v>
      </c>
      <c r="C54" s="44">
        <v>4</v>
      </c>
      <c r="D54" s="57"/>
      <c r="E54" s="47"/>
      <c r="F54" s="77"/>
      <c r="G54" s="47"/>
      <c r="H54" s="47"/>
      <c r="I54" s="65" t="s">
        <v>83</v>
      </c>
      <c r="J54" s="47"/>
      <c r="K54" s="47"/>
      <c r="M54" s="47"/>
      <c r="N54" s="47"/>
      <c r="O54" s="47"/>
      <c r="P54" s="47"/>
      <c r="Q54" s="47"/>
      <c r="R54" s="65" t="s">
        <v>83</v>
      </c>
      <c r="S54" s="47"/>
      <c r="U54" s="157"/>
      <c r="V54" s="157"/>
      <c r="W54" s="157"/>
      <c r="X54" s="157"/>
      <c r="Y54" s="158"/>
      <c r="Z54" s="157"/>
      <c r="AA54" s="157"/>
      <c r="AB54" s="157"/>
      <c r="AC54" s="157"/>
      <c r="AD54" s="157"/>
      <c r="AE54" s="157"/>
      <c r="AF54" s="157"/>
      <c r="AG54" s="157"/>
      <c r="AH54" s="157"/>
      <c r="AI54" s="164"/>
      <c r="AJ54" s="164"/>
      <c r="AK54" s="157"/>
      <c r="AL54" s="157"/>
      <c r="AM54" s="48"/>
      <c r="AN54" s="48"/>
      <c r="AO54" s="48"/>
      <c r="AP54" s="48"/>
      <c r="AQ54" s="48">
        <f t="shared" si="18"/>
        <v>2</v>
      </c>
      <c r="AR54" s="33">
        <f>34*2</f>
        <v>68</v>
      </c>
      <c r="AS54" s="72">
        <f t="shared" si="17"/>
        <v>2.9411764705882353E-2</v>
      </c>
    </row>
    <row r="55" spans="1:45" ht="43.2" customHeight="1" x14ac:dyDescent="0.25">
      <c r="A55" s="82"/>
      <c r="B55" s="56" t="s">
        <v>55</v>
      </c>
      <c r="C55" s="44">
        <v>4</v>
      </c>
      <c r="D55" s="49"/>
      <c r="E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63"/>
      <c r="AK55" s="157"/>
      <c r="AL55" s="157"/>
      <c r="AM55" s="48"/>
      <c r="AN55" s="48"/>
      <c r="AO55" s="48"/>
      <c r="AP55" s="48"/>
      <c r="AQ55" s="48">
        <f t="shared" si="18"/>
        <v>0</v>
      </c>
      <c r="AR55" s="33">
        <f>34*1</f>
        <v>34</v>
      </c>
      <c r="AS55" s="72">
        <f t="shared" si="17"/>
        <v>0</v>
      </c>
    </row>
    <row r="56" spans="1:45" ht="12.75" customHeight="1" x14ac:dyDescent="0.25">
      <c r="A56" s="82"/>
      <c r="B56" s="56" t="s">
        <v>42</v>
      </c>
      <c r="C56" s="44">
        <v>4</v>
      </c>
      <c r="D56" s="5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63"/>
      <c r="AJ56" s="157"/>
      <c r="AK56" s="157"/>
      <c r="AL56" s="157"/>
      <c r="AM56" s="48"/>
      <c r="AN56" s="48"/>
      <c r="AO56" s="48"/>
      <c r="AP56" s="48"/>
      <c r="AQ56" s="48">
        <f t="shared" si="18"/>
        <v>0</v>
      </c>
      <c r="AR56" s="33">
        <f t="shared" ref="AR56:AR58" si="19">34*1</f>
        <v>34</v>
      </c>
      <c r="AS56" s="72">
        <f t="shared" si="17"/>
        <v>0</v>
      </c>
    </row>
    <row r="57" spans="1:45" ht="12.75" customHeight="1" x14ac:dyDescent="0.25">
      <c r="A57" s="82"/>
      <c r="B57" s="62" t="s">
        <v>43</v>
      </c>
      <c r="C57" s="44">
        <v>4</v>
      </c>
      <c r="D57" s="5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63"/>
      <c r="AJ57" s="157"/>
      <c r="AK57" s="157"/>
      <c r="AL57" s="157"/>
      <c r="AM57" s="48"/>
      <c r="AN57" s="48"/>
      <c r="AO57" s="48"/>
      <c r="AP57" s="48"/>
      <c r="AQ57" s="48">
        <f t="shared" si="18"/>
        <v>0</v>
      </c>
      <c r="AR57" s="33">
        <f t="shared" si="19"/>
        <v>34</v>
      </c>
      <c r="AS57" s="72">
        <f t="shared" si="17"/>
        <v>0</v>
      </c>
    </row>
    <row r="58" spans="1:45" ht="12.75" customHeight="1" x14ac:dyDescent="0.25">
      <c r="A58" s="82"/>
      <c r="B58" s="62" t="s">
        <v>44</v>
      </c>
      <c r="C58" s="44">
        <v>4</v>
      </c>
      <c r="D58" s="5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63"/>
      <c r="AJ58" s="157"/>
      <c r="AK58" s="157"/>
      <c r="AL58" s="157"/>
      <c r="AM58" s="48"/>
      <c r="AN58" s="48"/>
      <c r="AO58" s="48"/>
      <c r="AP58" s="48"/>
      <c r="AQ58" s="48">
        <f t="shared" si="18"/>
        <v>0</v>
      </c>
      <c r="AR58" s="33">
        <f t="shared" si="19"/>
        <v>34</v>
      </c>
      <c r="AS58" s="72">
        <f t="shared" si="17"/>
        <v>0</v>
      </c>
    </row>
    <row r="59" spans="1:45" ht="12.75" customHeight="1" x14ac:dyDescent="0.25">
      <c r="A59" s="82"/>
      <c r="B59" s="56" t="s">
        <v>54</v>
      </c>
      <c r="C59" s="44">
        <v>4</v>
      </c>
      <c r="D59" s="49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33"/>
      <c r="AI59" s="33"/>
      <c r="AJ59" s="48"/>
      <c r="AK59" s="47"/>
      <c r="AL59" s="47"/>
      <c r="AM59" s="48"/>
      <c r="AN59" s="48"/>
      <c r="AO59" s="48"/>
      <c r="AP59" s="48"/>
      <c r="AQ59" s="48">
        <f t="shared" si="18"/>
        <v>0</v>
      </c>
      <c r="AR59" s="33">
        <f t="shared" ref="AR59" si="20">34*2</f>
        <v>68</v>
      </c>
      <c r="AS59" s="72">
        <f t="shared" si="17"/>
        <v>0</v>
      </c>
    </row>
    <row r="60" spans="1:45" ht="27" customHeight="1" x14ac:dyDescent="0.25">
      <c r="A60" s="51"/>
      <c r="B60" s="55"/>
      <c r="C60" s="55"/>
      <c r="D60" s="55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1"/>
      <c r="AN60" s="51"/>
      <c r="AO60" s="51"/>
      <c r="AP60" s="51"/>
      <c r="AQ60" s="51"/>
      <c r="AR60" s="51"/>
      <c r="AS60" s="8"/>
    </row>
    <row r="61" spans="1:45" ht="90.75" customHeight="1" x14ac:dyDescent="0.25">
      <c r="A61" s="98" t="s">
        <v>26</v>
      </c>
      <c r="B61" s="98"/>
      <c r="C61" s="98"/>
      <c r="D61" s="98"/>
      <c r="E61" s="121" t="s">
        <v>79</v>
      </c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40" t="s">
        <v>20</v>
      </c>
      <c r="AR61" s="140" t="s">
        <v>22</v>
      </c>
      <c r="AS61" s="143" t="s">
        <v>21</v>
      </c>
    </row>
    <row r="62" spans="1:45" ht="21" customHeight="1" x14ac:dyDescent="0.25">
      <c r="A62" s="94" t="s">
        <v>0</v>
      </c>
      <c r="B62" s="94"/>
      <c r="C62" s="94"/>
      <c r="D62" s="42" t="s">
        <v>18</v>
      </c>
      <c r="E62" s="94" t="s">
        <v>1</v>
      </c>
      <c r="F62" s="94"/>
      <c r="G62" s="94"/>
      <c r="H62" s="94"/>
      <c r="I62" s="94" t="s">
        <v>2</v>
      </c>
      <c r="J62" s="94"/>
      <c r="K62" s="94"/>
      <c r="L62" s="94"/>
      <c r="M62" s="94" t="s">
        <v>3</v>
      </c>
      <c r="N62" s="94"/>
      <c r="O62" s="94"/>
      <c r="P62" s="94"/>
      <c r="Q62" s="94" t="s">
        <v>4</v>
      </c>
      <c r="R62" s="94"/>
      <c r="S62" s="94"/>
      <c r="T62" s="94"/>
      <c r="U62" s="94" t="s">
        <v>5</v>
      </c>
      <c r="V62" s="94"/>
      <c r="W62" s="94"/>
      <c r="X62" s="94" t="s">
        <v>6</v>
      </c>
      <c r="Y62" s="94"/>
      <c r="Z62" s="94"/>
      <c r="AA62" s="94"/>
      <c r="AB62" s="94" t="s">
        <v>7</v>
      </c>
      <c r="AC62" s="94"/>
      <c r="AD62" s="94"/>
      <c r="AE62" s="94" t="s">
        <v>8</v>
      </c>
      <c r="AF62" s="94"/>
      <c r="AG62" s="94"/>
      <c r="AH62" s="94"/>
      <c r="AI62" s="94"/>
      <c r="AJ62" s="94" t="s">
        <v>9</v>
      </c>
      <c r="AK62" s="94"/>
      <c r="AL62" s="94"/>
      <c r="AM62" s="94" t="s">
        <v>10</v>
      </c>
      <c r="AN62" s="94"/>
      <c r="AO62" s="94"/>
      <c r="AP62" s="94"/>
      <c r="AQ62" s="140"/>
      <c r="AR62" s="140"/>
      <c r="AS62" s="143"/>
    </row>
    <row r="63" spans="1:45" ht="15" customHeight="1" x14ac:dyDescent="0.25">
      <c r="A63" s="94"/>
      <c r="B63" s="94"/>
      <c r="C63" s="94"/>
      <c r="D63" s="42" t="s">
        <v>19</v>
      </c>
      <c r="E63" s="43">
        <v>1</v>
      </c>
      <c r="F63" s="43">
        <v>2</v>
      </c>
      <c r="G63" s="43">
        <v>3</v>
      </c>
      <c r="H63" s="43">
        <v>4</v>
      </c>
      <c r="I63" s="43">
        <v>5</v>
      </c>
      <c r="J63" s="43">
        <v>6</v>
      </c>
      <c r="K63" s="43">
        <v>7</v>
      </c>
      <c r="L63" s="43">
        <v>8</v>
      </c>
      <c r="M63" s="43">
        <v>9</v>
      </c>
      <c r="N63" s="43">
        <v>10</v>
      </c>
      <c r="O63" s="43">
        <v>11</v>
      </c>
      <c r="P63" s="43">
        <v>12</v>
      </c>
      <c r="Q63" s="43">
        <v>13</v>
      </c>
      <c r="R63" s="43">
        <v>14</v>
      </c>
      <c r="S63" s="43">
        <v>15</v>
      </c>
      <c r="T63" s="43">
        <v>16</v>
      </c>
      <c r="U63" s="43">
        <v>17</v>
      </c>
      <c r="V63" s="43">
        <v>18</v>
      </c>
      <c r="W63" s="43">
        <v>19</v>
      </c>
      <c r="X63" s="43">
        <v>20</v>
      </c>
      <c r="Y63" s="43">
        <v>21</v>
      </c>
      <c r="Z63" s="43">
        <v>22</v>
      </c>
      <c r="AA63" s="43">
        <v>23</v>
      </c>
      <c r="AB63" s="43">
        <v>24</v>
      </c>
      <c r="AC63" s="43">
        <v>25</v>
      </c>
      <c r="AD63" s="43">
        <v>26</v>
      </c>
      <c r="AE63" s="43">
        <v>27</v>
      </c>
      <c r="AF63" s="43">
        <v>28</v>
      </c>
      <c r="AG63" s="43">
        <v>29</v>
      </c>
      <c r="AH63" s="43">
        <v>30</v>
      </c>
      <c r="AI63" s="43">
        <v>31</v>
      </c>
      <c r="AJ63" s="43">
        <v>32</v>
      </c>
      <c r="AK63" s="43">
        <v>33</v>
      </c>
      <c r="AL63" s="43">
        <v>34</v>
      </c>
      <c r="AM63" s="43">
        <v>35</v>
      </c>
      <c r="AN63" s="43">
        <v>36</v>
      </c>
      <c r="AO63" s="43">
        <v>37</v>
      </c>
      <c r="AP63" s="43">
        <v>38</v>
      </c>
      <c r="AQ63" s="140"/>
      <c r="AR63" s="140"/>
      <c r="AS63" s="143"/>
    </row>
    <row r="64" spans="1:45" ht="14.25" customHeight="1" x14ac:dyDescent="0.3">
      <c r="A64" s="82" t="s">
        <v>25</v>
      </c>
      <c r="B64" s="62" t="s">
        <v>13</v>
      </c>
      <c r="C64" s="56">
        <v>5</v>
      </c>
      <c r="D64" s="49"/>
      <c r="F64" s="65" t="s">
        <v>83</v>
      </c>
      <c r="G64" s="47"/>
      <c r="H64" s="77"/>
      <c r="I64" s="77"/>
      <c r="J64" s="77"/>
      <c r="K64" s="77"/>
      <c r="L64" s="47"/>
      <c r="N64" s="65" t="s">
        <v>83</v>
      </c>
      <c r="P64" s="76"/>
      <c r="Q64" s="65" t="s">
        <v>83</v>
      </c>
      <c r="R64" s="76"/>
      <c r="S64" s="76"/>
      <c r="T64" s="65" t="s">
        <v>83</v>
      </c>
      <c r="U64" s="160"/>
      <c r="V64" s="159"/>
      <c r="W64" s="157"/>
      <c r="X64" s="160"/>
      <c r="Y64" s="160"/>
      <c r="Z64" s="157"/>
      <c r="AA64" s="159"/>
      <c r="AB64" s="160"/>
      <c r="AC64" s="157"/>
      <c r="AD64" s="160"/>
      <c r="AE64" s="159"/>
      <c r="AF64" s="157"/>
      <c r="AG64" s="159"/>
      <c r="AH64" s="160"/>
      <c r="AI64" s="157"/>
      <c r="AJ64" s="159"/>
      <c r="AK64" s="157"/>
      <c r="AL64" s="157"/>
      <c r="AM64" s="164"/>
      <c r="AN64" s="164"/>
      <c r="AO64" s="48"/>
      <c r="AP64" s="48"/>
      <c r="AQ64" s="48">
        <f>COUNTA(F64:AP64)</f>
        <v>4</v>
      </c>
      <c r="AR64" s="33">
        <f>34*5</f>
        <v>170</v>
      </c>
      <c r="AS64" s="4">
        <f t="shared" ref="AS64:AS74" si="21">AQ64/AR64</f>
        <v>2.3529411764705882E-2</v>
      </c>
    </row>
    <row r="65" spans="1:45" ht="18" customHeight="1" x14ac:dyDescent="0.25">
      <c r="A65" s="82"/>
      <c r="B65" s="62" t="s">
        <v>27</v>
      </c>
      <c r="C65" s="56">
        <v>5</v>
      </c>
      <c r="D65" s="49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65" t="s">
        <v>83</v>
      </c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157"/>
      <c r="AL65" s="157"/>
      <c r="AM65" s="164"/>
      <c r="AN65" s="164"/>
      <c r="AO65" s="48"/>
      <c r="AP65" s="48"/>
      <c r="AQ65" s="48">
        <f t="shared" ref="AQ65:AQ74" si="22">COUNTA(E65:AP65)</f>
        <v>1</v>
      </c>
      <c r="AR65" s="33">
        <f>34*3</f>
        <v>102</v>
      </c>
      <c r="AS65" s="4">
        <f t="shared" si="21"/>
        <v>9.8039215686274508E-3</v>
      </c>
    </row>
    <row r="66" spans="1:45" ht="21" customHeight="1" x14ac:dyDescent="0.3">
      <c r="A66" s="82"/>
      <c r="B66" s="62" t="s">
        <v>12</v>
      </c>
      <c r="C66" s="56">
        <v>5</v>
      </c>
      <c r="D66" s="58"/>
      <c r="E66" s="47"/>
      <c r="F66" s="47"/>
      <c r="G66" s="73" t="s">
        <v>83</v>
      </c>
      <c r="H66" s="47"/>
      <c r="I66" s="47"/>
      <c r="J66" s="47"/>
      <c r="K66" s="47"/>
      <c r="L66" s="77"/>
      <c r="M66" s="47"/>
      <c r="N66" s="47"/>
      <c r="O66" s="65" t="s">
        <v>83</v>
      </c>
      <c r="Q66" s="47"/>
      <c r="R66" s="47"/>
      <c r="S66" s="47"/>
      <c r="T66" s="65" t="s">
        <v>83</v>
      </c>
      <c r="U66" s="157"/>
      <c r="V66" s="157"/>
      <c r="W66" s="158"/>
      <c r="X66" s="157"/>
      <c r="Y66" s="157"/>
      <c r="Z66" s="157"/>
      <c r="AA66" s="157"/>
      <c r="AB66" s="157"/>
      <c r="AC66" s="157"/>
      <c r="AD66" s="158"/>
      <c r="AE66" s="157"/>
      <c r="AF66" s="157"/>
      <c r="AG66" s="157"/>
      <c r="AH66" s="160"/>
      <c r="AI66" s="160"/>
      <c r="AJ66" s="160"/>
      <c r="AK66" s="157"/>
      <c r="AL66" s="158"/>
      <c r="AM66" s="164"/>
      <c r="AN66" s="164"/>
      <c r="AO66" s="48"/>
      <c r="AP66" s="48"/>
      <c r="AQ66" s="48">
        <f t="shared" si="22"/>
        <v>3</v>
      </c>
      <c r="AR66" s="33">
        <f>34*2</f>
        <v>68</v>
      </c>
      <c r="AS66" s="4">
        <f t="shared" si="21"/>
        <v>4.4117647058823532E-2</v>
      </c>
    </row>
    <row r="67" spans="1:45" ht="21" customHeight="1" x14ac:dyDescent="0.3">
      <c r="A67" s="82"/>
      <c r="B67" s="62" t="s">
        <v>11</v>
      </c>
      <c r="C67" s="56">
        <v>5</v>
      </c>
      <c r="D67" s="49"/>
      <c r="E67" s="47"/>
      <c r="F67" s="47"/>
      <c r="G67"/>
      <c r="H67" s="47"/>
      <c r="I67" s="47"/>
      <c r="J67" s="47"/>
      <c r="K67" s="47"/>
      <c r="L67"/>
      <c r="M67" s="47"/>
      <c r="N67" s="47"/>
      <c r="O67" s="47"/>
      <c r="P67" s="65" t="s">
        <v>83</v>
      </c>
      <c r="Q67" s="47"/>
      <c r="R67" s="47"/>
      <c r="S67" s="47"/>
      <c r="T67"/>
      <c r="U67" s="157"/>
      <c r="V67" s="165"/>
      <c r="W67" s="166"/>
      <c r="X67" s="159"/>
      <c r="Y67" s="165"/>
      <c r="Z67" s="157"/>
      <c r="AA67" s="157"/>
      <c r="AB67" s="157"/>
      <c r="AC67" s="166"/>
      <c r="AD67" s="159"/>
      <c r="AE67" s="157"/>
      <c r="AF67" s="166"/>
      <c r="AG67" s="157"/>
      <c r="AH67" s="157"/>
      <c r="AI67" s="158"/>
      <c r="AJ67" s="159"/>
      <c r="AK67" s="157"/>
      <c r="AL67" s="166"/>
      <c r="AM67" s="164"/>
      <c r="AN67" s="164"/>
      <c r="AO67" s="48"/>
      <c r="AP67" s="48"/>
      <c r="AQ67" s="48">
        <f t="shared" si="22"/>
        <v>1</v>
      </c>
      <c r="AR67" s="33">
        <f t="shared" ref="AR67" si="23">34*5</f>
        <v>170</v>
      </c>
      <c r="AS67" s="4">
        <f t="shared" si="21"/>
        <v>5.8823529411764705E-3</v>
      </c>
    </row>
    <row r="68" spans="1:45" ht="21" customHeight="1" x14ac:dyDescent="0.3">
      <c r="A68" s="82"/>
      <c r="B68" s="62" t="s">
        <v>28</v>
      </c>
      <c r="C68" s="56">
        <v>5</v>
      </c>
      <c r="D68" s="49"/>
      <c r="E68" s="47"/>
      <c r="F68" s="47"/>
      <c r="G68" s="47"/>
      <c r="H68" s="47"/>
      <c r="I68" s="47"/>
      <c r="J68" s="47"/>
      <c r="K68" s="65" t="s">
        <v>83</v>
      </c>
      <c r="L68" s="47"/>
      <c r="M68" s="47"/>
      <c r="N68" s="47"/>
      <c r="O68" s="47"/>
      <c r="P68" s="47"/>
      <c r="Q68" s="47"/>
      <c r="R68" s="65" t="s">
        <v>83</v>
      </c>
      <c r="T68" s="47"/>
      <c r="U68" s="157"/>
      <c r="V68" s="158"/>
      <c r="W68" s="158"/>
      <c r="X68" s="158"/>
      <c r="Y68" s="158"/>
      <c r="Z68" s="157"/>
      <c r="AA68" s="157"/>
      <c r="AB68" s="157"/>
      <c r="AC68" s="157"/>
      <c r="AD68" s="157"/>
      <c r="AE68" s="159"/>
      <c r="AF68" s="157"/>
      <c r="AG68" s="157"/>
      <c r="AH68" s="157"/>
      <c r="AI68" s="164"/>
      <c r="AJ68" s="164"/>
      <c r="AK68" s="157"/>
      <c r="AL68" s="157"/>
      <c r="AM68" s="164"/>
      <c r="AN68" s="164"/>
      <c r="AO68" s="48"/>
      <c r="AP68" s="48"/>
      <c r="AQ68" s="48">
        <f t="shared" si="22"/>
        <v>2</v>
      </c>
      <c r="AR68" s="33">
        <f t="shared" ref="AR68" si="24">34*3</f>
        <v>102</v>
      </c>
      <c r="AS68" s="4">
        <f t="shared" si="21"/>
        <v>1.9607843137254902E-2</v>
      </c>
    </row>
    <row r="69" spans="1:45" ht="18" customHeight="1" x14ac:dyDescent="0.25">
      <c r="A69" s="82"/>
      <c r="B69" s="62" t="s">
        <v>30</v>
      </c>
      <c r="C69" s="56">
        <v>5</v>
      </c>
      <c r="D69" s="49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157"/>
      <c r="V69" s="157"/>
      <c r="W69" s="157"/>
      <c r="X69" s="157"/>
      <c r="Y69" s="157"/>
      <c r="Z69" s="157"/>
      <c r="AA69" s="157"/>
      <c r="AB69" s="157"/>
      <c r="AC69" s="157"/>
      <c r="AD69" s="157"/>
      <c r="AE69" s="159"/>
      <c r="AF69" s="157"/>
      <c r="AG69" s="163"/>
      <c r="AH69" s="163"/>
      <c r="AI69" s="157"/>
      <c r="AJ69" s="164"/>
      <c r="AK69" s="157"/>
      <c r="AL69" s="157"/>
      <c r="AM69" s="164"/>
      <c r="AN69" s="164"/>
      <c r="AO69" s="48"/>
      <c r="AP69" s="48"/>
      <c r="AQ69" s="48">
        <f t="shared" si="22"/>
        <v>0</v>
      </c>
      <c r="AR69" s="33">
        <f>34*1</f>
        <v>34</v>
      </c>
      <c r="AS69" s="4">
        <f t="shared" si="21"/>
        <v>0</v>
      </c>
    </row>
    <row r="70" spans="1:45" ht="18" customHeight="1" x14ac:dyDescent="0.25">
      <c r="A70" s="82"/>
      <c r="B70" s="62" t="s">
        <v>29</v>
      </c>
      <c r="C70" s="56">
        <v>5</v>
      </c>
      <c r="D70" s="5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157"/>
      <c r="V70" s="157"/>
      <c r="W70" s="157"/>
      <c r="X70" s="157"/>
      <c r="Y70" s="157"/>
      <c r="Z70" s="157"/>
      <c r="AA70" s="157"/>
      <c r="AB70" s="157"/>
      <c r="AC70" s="159"/>
      <c r="AD70" s="157"/>
      <c r="AE70" s="157"/>
      <c r="AF70" s="163"/>
      <c r="AG70" s="163"/>
      <c r="AH70" s="157"/>
      <c r="AI70" s="157"/>
      <c r="AJ70" s="164"/>
      <c r="AK70" s="163"/>
      <c r="AL70" s="157"/>
      <c r="AM70" s="164"/>
      <c r="AN70" s="164"/>
      <c r="AO70" s="48"/>
      <c r="AP70" s="48"/>
      <c r="AQ70" s="48">
        <f t="shared" si="22"/>
        <v>0</v>
      </c>
      <c r="AR70" s="33">
        <f t="shared" ref="AR70:AR72" si="25">34*1</f>
        <v>34</v>
      </c>
      <c r="AS70" s="4">
        <f t="shared" si="21"/>
        <v>0</v>
      </c>
    </row>
    <row r="71" spans="1:45" ht="18" customHeight="1" x14ac:dyDescent="0.25">
      <c r="A71" s="82"/>
      <c r="B71" s="56" t="s">
        <v>42</v>
      </c>
      <c r="C71" s="56">
        <v>5</v>
      </c>
      <c r="D71" s="5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157"/>
      <c r="V71" s="157"/>
      <c r="W71" s="157"/>
      <c r="X71" s="157"/>
      <c r="Y71" s="157"/>
      <c r="Z71" s="157"/>
      <c r="AA71" s="157"/>
      <c r="AB71" s="157"/>
      <c r="AC71" s="157"/>
      <c r="AD71" s="157"/>
      <c r="AE71" s="157"/>
      <c r="AF71" s="163"/>
      <c r="AG71" s="163"/>
      <c r="AH71" s="157"/>
      <c r="AI71" s="157"/>
      <c r="AJ71" s="164"/>
      <c r="AK71" s="163"/>
      <c r="AL71" s="157"/>
      <c r="AM71" s="164"/>
      <c r="AN71" s="164"/>
      <c r="AO71" s="48"/>
      <c r="AP71" s="48"/>
      <c r="AQ71" s="48">
        <f t="shared" si="22"/>
        <v>0</v>
      </c>
      <c r="AR71" s="33">
        <f t="shared" si="25"/>
        <v>34</v>
      </c>
      <c r="AS71" s="4">
        <f t="shared" si="21"/>
        <v>0</v>
      </c>
    </row>
    <row r="72" spans="1:45" ht="12.75" customHeight="1" x14ac:dyDescent="0.25">
      <c r="A72" s="82"/>
      <c r="B72" s="62" t="s">
        <v>43</v>
      </c>
      <c r="C72" s="56">
        <v>5</v>
      </c>
      <c r="D72" s="5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63"/>
      <c r="AG72" s="163"/>
      <c r="AH72" s="157"/>
      <c r="AI72" s="157"/>
      <c r="AJ72" s="164"/>
      <c r="AK72" s="163"/>
      <c r="AL72" s="157"/>
      <c r="AM72" s="164"/>
      <c r="AN72" s="164"/>
      <c r="AO72" s="48"/>
      <c r="AP72" s="48"/>
      <c r="AQ72" s="48">
        <f t="shared" si="22"/>
        <v>0</v>
      </c>
      <c r="AR72" s="33">
        <f t="shared" si="25"/>
        <v>34</v>
      </c>
      <c r="AS72" s="4">
        <f t="shared" si="21"/>
        <v>0</v>
      </c>
    </row>
    <row r="73" spans="1:45" ht="15" customHeight="1" x14ac:dyDescent="0.25">
      <c r="A73" s="82"/>
      <c r="B73" s="56" t="s">
        <v>56</v>
      </c>
      <c r="C73" s="56">
        <v>5</v>
      </c>
      <c r="D73" s="49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  <c r="AG73" s="157"/>
      <c r="AH73" s="163"/>
      <c r="AI73" s="163"/>
      <c r="AJ73" s="164"/>
      <c r="AK73" s="157"/>
      <c r="AL73" s="157"/>
      <c r="AM73" s="164"/>
      <c r="AN73" s="164"/>
      <c r="AO73" s="48"/>
      <c r="AP73" s="48"/>
      <c r="AQ73" s="48">
        <f t="shared" si="22"/>
        <v>0</v>
      </c>
      <c r="AR73" s="33">
        <f>34*2</f>
        <v>68</v>
      </c>
      <c r="AS73" s="4">
        <f t="shared" si="21"/>
        <v>0</v>
      </c>
    </row>
    <row r="74" spans="1:45" ht="15" customHeight="1" x14ac:dyDescent="0.25">
      <c r="A74" s="82"/>
      <c r="B74" s="62" t="s">
        <v>54</v>
      </c>
      <c r="C74" s="56">
        <v>5</v>
      </c>
      <c r="D74" s="49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33"/>
      <c r="AI74" s="33"/>
      <c r="AJ74" s="48"/>
      <c r="AK74" s="47"/>
      <c r="AL74" s="47"/>
      <c r="AM74" s="48"/>
      <c r="AN74" s="48"/>
      <c r="AO74" s="48"/>
      <c r="AP74" s="48"/>
      <c r="AQ74" s="48">
        <f t="shared" si="22"/>
        <v>0</v>
      </c>
      <c r="AR74" s="33">
        <f t="shared" ref="AR74" si="26">34*2</f>
        <v>68</v>
      </c>
      <c r="AS74" s="4">
        <f t="shared" si="21"/>
        <v>0</v>
      </c>
    </row>
    <row r="75" spans="1:45" ht="27" customHeight="1" x14ac:dyDescent="0.25">
      <c r="A75" s="120"/>
      <c r="B75" s="120"/>
      <c r="C75" s="120"/>
      <c r="D75" s="12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1"/>
      <c r="AN75" s="51"/>
      <c r="AO75" s="51"/>
      <c r="AP75" s="51"/>
      <c r="AQ75" s="51"/>
      <c r="AR75" s="51"/>
      <c r="AS75" s="8"/>
    </row>
    <row r="76" spans="1:45" s="2" customFormat="1" ht="116.25" customHeight="1" x14ac:dyDescent="0.25">
      <c r="A76" s="88" t="s">
        <v>31</v>
      </c>
      <c r="B76" s="89"/>
      <c r="C76" s="89"/>
      <c r="D76" s="90"/>
      <c r="E76" s="102" t="s">
        <v>79</v>
      </c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4"/>
      <c r="AQ76" s="152" t="s">
        <v>20</v>
      </c>
      <c r="AR76" s="146" t="s">
        <v>22</v>
      </c>
      <c r="AS76" s="149" t="s">
        <v>21</v>
      </c>
    </row>
    <row r="77" spans="1:45" s="2" customFormat="1" ht="21.75" customHeight="1" x14ac:dyDescent="0.25">
      <c r="A77" s="83" t="s">
        <v>0</v>
      </c>
      <c r="B77" s="84"/>
      <c r="C77" s="85"/>
      <c r="D77" s="42" t="s">
        <v>18</v>
      </c>
      <c r="E77" s="99" t="s">
        <v>1</v>
      </c>
      <c r="F77" s="100"/>
      <c r="G77" s="100"/>
      <c r="H77" s="101"/>
      <c r="I77" s="99" t="s">
        <v>2</v>
      </c>
      <c r="J77" s="100"/>
      <c r="K77" s="100"/>
      <c r="L77" s="101"/>
      <c r="M77" s="99" t="s">
        <v>3</v>
      </c>
      <c r="N77" s="100"/>
      <c r="O77" s="100"/>
      <c r="P77" s="101"/>
      <c r="Q77" s="99" t="s">
        <v>4</v>
      </c>
      <c r="R77" s="100"/>
      <c r="S77" s="100"/>
      <c r="T77" s="101"/>
      <c r="U77" s="99" t="s">
        <v>5</v>
      </c>
      <c r="V77" s="100"/>
      <c r="W77" s="101"/>
      <c r="X77" s="99" t="s">
        <v>6</v>
      </c>
      <c r="Y77" s="100"/>
      <c r="Z77" s="100"/>
      <c r="AA77" s="101"/>
      <c r="AB77" s="99" t="s">
        <v>7</v>
      </c>
      <c r="AC77" s="100"/>
      <c r="AD77" s="101"/>
      <c r="AE77" s="99" t="s">
        <v>8</v>
      </c>
      <c r="AF77" s="100"/>
      <c r="AG77" s="100"/>
      <c r="AH77" s="100"/>
      <c r="AI77" s="101"/>
      <c r="AJ77" s="99" t="s">
        <v>9</v>
      </c>
      <c r="AK77" s="100"/>
      <c r="AL77" s="101"/>
      <c r="AM77" s="99" t="s">
        <v>10</v>
      </c>
      <c r="AN77" s="100"/>
      <c r="AO77" s="100"/>
      <c r="AP77" s="101"/>
      <c r="AQ77" s="153"/>
      <c r="AR77" s="147"/>
      <c r="AS77" s="150"/>
    </row>
    <row r="78" spans="1:45" s="3" customFormat="1" ht="11.25" customHeight="1" x14ac:dyDescent="0.2">
      <c r="A78" s="86"/>
      <c r="B78" s="87"/>
      <c r="C78" s="144"/>
      <c r="D78" s="42" t="s">
        <v>19</v>
      </c>
      <c r="E78" s="43">
        <v>1</v>
      </c>
      <c r="F78" s="43">
        <v>2</v>
      </c>
      <c r="G78" s="43">
        <v>3</v>
      </c>
      <c r="H78" s="43">
        <v>4</v>
      </c>
      <c r="I78" s="43">
        <v>5</v>
      </c>
      <c r="J78" s="43">
        <v>6</v>
      </c>
      <c r="K78" s="43">
        <v>7</v>
      </c>
      <c r="L78" s="43">
        <v>8</v>
      </c>
      <c r="M78" s="43">
        <v>9</v>
      </c>
      <c r="N78" s="43">
        <v>10</v>
      </c>
      <c r="O78" s="43">
        <v>11</v>
      </c>
      <c r="P78" s="43">
        <v>12</v>
      </c>
      <c r="Q78" s="43">
        <v>13</v>
      </c>
      <c r="R78" s="43">
        <v>14</v>
      </c>
      <c r="S78" s="43">
        <v>15</v>
      </c>
      <c r="T78" s="43">
        <v>16</v>
      </c>
      <c r="U78" s="43">
        <v>17</v>
      </c>
      <c r="V78" s="43">
        <v>18</v>
      </c>
      <c r="W78" s="43">
        <v>19</v>
      </c>
      <c r="X78" s="43">
        <v>20</v>
      </c>
      <c r="Y78" s="43">
        <v>21</v>
      </c>
      <c r="Z78" s="43">
        <v>22</v>
      </c>
      <c r="AA78" s="43">
        <v>23</v>
      </c>
      <c r="AB78" s="43">
        <v>24</v>
      </c>
      <c r="AC78" s="43">
        <v>25</v>
      </c>
      <c r="AD78" s="43">
        <v>26</v>
      </c>
      <c r="AE78" s="43">
        <v>27</v>
      </c>
      <c r="AF78" s="43">
        <v>28</v>
      </c>
      <c r="AG78" s="43">
        <v>29</v>
      </c>
      <c r="AH78" s="43">
        <v>30</v>
      </c>
      <c r="AI78" s="43">
        <v>31</v>
      </c>
      <c r="AJ78" s="43">
        <v>32</v>
      </c>
      <c r="AK78" s="43">
        <v>33</v>
      </c>
      <c r="AL78" s="43">
        <v>34</v>
      </c>
      <c r="AM78" s="43">
        <v>35</v>
      </c>
      <c r="AN78" s="43">
        <v>36</v>
      </c>
      <c r="AO78" s="43">
        <v>37</v>
      </c>
      <c r="AP78" s="43">
        <v>38</v>
      </c>
      <c r="AQ78" s="154"/>
      <c r="AR78" s="148"/>
      <c r="AS78" s="151"/>
    </row>
    <row r="79" spans="1:45" ht="12.75" customHeight="1" x14ac:dyDescent="0.25">
      <c r="A79" s="93" t="s">
        <v>25</v>
      </c>
      <c r="B79" s="62" t="s">
        <v>13</v>
      </c>
      <c r="C79" s="56">
        <v>6</v>
      </c>
      <c r="D79" s="49"/>
      <c r="E79" s="47"/>
      <c r="F79" s="65" t="s">
        <v>83</v>
      </c>
      <c r="G79" s="47"/>
      <c r="H79" s="47"/>
      <c r="J79" s="65" t="s">
        <v>83</v>
      </c>
      <c r="K79" s="76"/>
      <c r="M79" s="65" t="s">
        <v>83</v>
      </c>
      <c r="O79" s="65" t="s">
        <v>83</v>
      </c>
      <c r="P79" s="47"/>
      <c r="Q79" s="47"/>
      <c r="R79" s="65" t="s">
        <v>83</v>
      </c>
      <c r="S79" s="47"/>
      <c r="T79" s="65" t="s">
        <v>83</v>
      </c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64"/>
      <c r="AN79" s="164"/>
      <c r="AO79" s="48"/>
      <c r="AP79" s="48"/>
      <c r="AQ79" s="48">
        <f>COUNTA(E79:AP79)</f>
        <v>6</v>
      </c>
      <c r="AR79" s="33">
        <f>34*6</f>
        <v>204</v>
      </c>
      <c r="AS79" s="4">
        <f t="shared" ref="AS79:AS89" si="27">AQ79/AR79</f>
        <v>2.9411764705882353E-2</v>
      </c>
    </row>
    <row r="80" spans="1:45" ht="12.75" customHeight="1" x14ac:dyDescent="0.3">
      <c r="A80" s="93"/>
      <c r="B80" s="62" t="s">
        <v>27</v>
      </c>
      <c r="C80" s="56">
        <v>6</v>
      </c>
      <c r="D80" s="49"/>
      <c r="E80" s="47"/>
      <c r="F80" s="4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64"/>
      <c r="AN80" s="164"/>
      <c r="AO80" s="48"/>
      <c r="AP80" s="48"/>
      <c r="AQ80" s="48">
        <f t="shared" ref="AQ80:AQ89" si="28">COUNTA(E80:AP80)</f>
        <v>0</v>
      </c>
      <c r="AR80" s="33">
        <f>34*3</f>
        <v>102</v>
      </c>
      <c r="AS80" s="4">
        <f t="shared" si="27"/>
        <v>0</v>
      </c>
    </row>
    <row r="81" spans="1:45" ht="12.75" customHeight="1" x14ac:dyDescent="0.3">
      <c r="A81" s="93"/>
      <c r="B81" s="62" t="s">
        <v>12</v>
      </c>
      <c r="C81" s="56">
        <v>6</v>
      </c>
      <c r="D81" s="49"/>
      <c r="E81" s="47"/>
      <c r="F81" s="47"/>
      <c r="G81" s="77"/>
      <c r="H81" s="78" t="s">
        <v>83</v>
      </c>
      <c r="I81" s="77"/>
      <c r="J81" s="77"/>
      <c r="K81" s="78" t="s">
        <v>83</v>
      </c>
      <c r="L81" s="77"/>
      <c r="M81" s="77"/>
      <c r="N81" s="77"/>
      <c r="O81" s="78" t="s">
        <v>83</v>
      </c>
      <c r="P81" s="77"/>
      <c r="Q81" s="77"/>
      <c r="R81" s="78" t="s">
        <v>83</v>
      </c>
      <c r="S81" s="77"/>
      <c r="T81" s="77"/>
      <c r="U81" s="158"/>
      <c r="V81" s="158"/>
      <c r="W81" s="158"/>
      <c r="X81" s="158"/>
      <c r="Y81" s="158"/>
      <c r="Z81" s="158"/>
      <c r="AA81" s="158"/>
      <c r="AB81" s="158"/>
      <c r="AC81" s="158"/>
      <c r="AD81" s="158"/>
      <c r="AE81" s="158"/>
      <c r="AF81" s="158"/>
      <c r="AG81" s="158"/>
      <c r="AH81" s="158"/>
      <c r="AI81" s="158"/>
      <c r="AJ81" s="164"/>
      <c r="AK81" s="157"/>
      <c r="AL81" s="158"/>
      <c r="AM81" s="164"/>
      <c r="AN81" s="164"/>
      <c r="AO81" s="48"/>
      <c r="AP81" s="48"/>
      <c r="AQ81" s="48">
        <f t="shared" si="28"/>
        <v>4</v>
      </c>
      <c r="AR81" s="33">
        <f t="shared" ref="AR81" si="29">34*3</f>
        <v>102</v>
      </c>
      <c r="AS81" s="4">
        <f t="shared" si="27"/>
        <v>3.9215686274509803E-2</v>
      </c>
    </row>
    <row r="82" spans="1:45" ht="12.75" customHeight="1" x14ac:dyDescent="0.3">
      <c r="A82" s="93"/>
      <c r="B82" s="62" t="s">
        <v>11</v>
      </c>
      <c r="C82" s="56">
        <v>6</v>
      </c>
      <c r="D82" s="49"/>
      <c r="E82" s="47"/>
      <c r="F82" s="47"/>
      <c r="G82" s="77"/>
      <c r="H82" s="47"/>
      <c r="I82" s="47"/>
      <c r="J82" s="65" t="s">
        <v>83</v>
      </c>
      <c r="K82" s="47"/>
      <c r="L82" s="47"/>
      <c r="M82" s="47"/>
      <c r="N82" s="77"/>
      <c r="O82" s="47"/>
      <c r="P82" s="47"/>
      <c r="Q82" s="47"/>
      <c r="R82" s="47"/>
      <c r="S82" s="47"/>
      <c r="T82" s="77"/>
      <c r="U82" s="158"/>
      <c r="V82" s="159"/>
      <c r="W82" s="158"/>
      <c r="X82" s="158"/>
      <c r="Y82" s="157"/>
      <c r="Z82" s="157"/>
      <c r="AA82" s="157"/>
      <c r="AB82" s="157"/>
      <c r="AC82" s="157"/>
      <c r="AD82" s="158"/>
      <c r="AE82" s="157"/>
      <c r="AF82" s="157"/>
      <c r="AG82" s="157"/>
      <c r="AH82" s="159"/>
      <c r="AI82" s="164"/>
      <c r="AJ82" s="164"/>
      <c r="AK82" s="157"/>
      <c r="AL82" s="158"/>
      <c r="AM82" s="164"/>
      <c r="AN82" s="164"/>
      <c r="AO82" s="48"/>
      <c r="AP82" s="48"/>
      <c r="AQ82" s="48">
        <f t="shared" si="28"/>
        <v>1</v>
      </c>
      <c r="AR82" s="33">
        <f>34*5</f>
        <v>170</v>
      </c>
      <c r="AS82" s="4">
        <f t="shared" si="27"/>
        <v>5.8823529411764705E-3</v>
      </c>
    </row>
    <row r="83" spans="1:45" ht="14.4" x14ac:dyDescent="0.3">
      <c r="A83" s="93"/>
      <c r="B83" s="62" t="s">
        <v>28</v>
      </c>
      <c r="C83" s="56">
        <v>6</v>
      </c>
      <c r="D83" s="49"/>
      <c r="E83" s="47"/>
      <c r="F83" s="4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58"/>
      <c r="AO83" s="77"/>
      <c r="AP83" s="77"/>
      <c r="AQ83" s="48">
        <f t="shared" si="28"/>
        <v>0</v>
      </c>
      <c r="AR83" s="33">
        <f>34*3</f>
        <v>102</v>
      </c>
      <c r="AS83" s="4">
        <f t="shared" si="27"/>
        <v>0</v>
      </c>
    </row>
    <row r="84" spans="1:45" ht="12.75" customHeight="1" x14ac:dyDescent="0.3">
      <c r="A84" s="93"/>
      <c r="B84" s="62" t="s">
        <v>30</v>
      </c>
      <c r="C84" s="56">
        <v>6</v>
      </c>
      <c r="D84" s="49"/>
      <c r="E84" s="47"/>
      <c r="F84" s="4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64"/>
      <c r="AG84" s="157"/>
      <c r="AH84" s="158"/>
      <c r="AI84" s="158"/>
      <c r="AJ84" s="158"/>
      <c r="AK84" s="158"/>
      <c r="AL84" s="158"/>
      <c r="AM84" s="158"/>
      <c r="AN84" s="158"/>
      <c r="AO84" s="77"/>
      <c r="AP84" s="77"/>
      <c r="AQ84" s="48">
        <f t="shared" si="28"/>
        <v>0</v>
      </c>
      <c r="AR84" s="33">
        <f>34*1</f>
        <v>34</v>
      </c>
      <c r="AS84" s="4">
        <f t="shared" si="27"/>
        <v>0</v>
      </c>
    </row>
    <row r="85" spans="1:45" ht="12.75" customHeight="1" x14ac:dyDescent="0.3">
      <c r="A85" s="93"/>
      <c r="B85" s="62" t="s">
        <v>29</v>
      </c>
      <c r="C85" s="56">
        <v>6</v>
      </c>
      <c r="D85" s="49"/>
      <c r="E85" s="47"/>
      <c r="F85" s="4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  <c r="AG85" s="158"/>
      <c r="AH85" s="164"/>
      <c r="AI85" s="158"/>
      <c r="AJ85" s="158"/>
      <c r="AK85" s="158"/>
      <c r="AL85" s="158"/>
      <c r="AM85" s="158"/>
      <c r="AN85" s="158"/>
      <c r="AO85" s="77"/>
      <c r="AP85" s="77"/>
      <c r="AQ85" s="48">
        <f t="shared" si="28"/>
        <v>0</v>
      </c>
      <c r="AR85" s="33">
        <f t="shared" ref="AR85:AR87" si="30">34*1</f>
        <v>34</v>
      </c>
      <c r="AS85" s="4">
        <f t="shared" si="27"/>
        <v>0</v>
      </c>
    </row>
    <row r="86" spans="1:45" ht="12.75" customHeight="1" x14ac:dyDescent="0.3">
      <c r="A86" s="93"/>
      <c r="B86" s="56" t="s">
        <v>42</v>
      </c>
      <c r="C86" s="56">
        <v>6</v>
      </c>
      <c r="D86" s="49"/>
      <c r="E86" s="47"/>
      <c r="F86" s="4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77"/>
      <c r="AP86" s="77"/>
      <c r="AQ86" s="48">
        <f t="shared" si="28"/>
        <v>0</v>
      </c>
      <c r="AR86" s="33">
        <f t="shared" si="30"/>
        <v>34</v>
      </c>
      <c r="AS86" s="4">
        <f t="shared" si="27"/>
        <v>0</v>
      </c>
    </row>
    <row r="87" spans="1:45" ht="12.75" customHeight="1" x14ac:dyDescent="0.3">
      <c r="A87" s="93"/>
      <c r="B87" s="56" t="s">
        <v>43</v>
      </c>
      <c r="C87" s="56">
        <v>6</v>
      </c>
      <c r="D87" s="49"/>
      <c r="E87" s="47"/>
      <c r="F87" s="4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8"/>
      <c r="AN87" s="158"/>
      <c r="AO87" s="77"/>
      <c r="AP87" s="77"/>
      <c r="AQ87" s="48">
        <f t="shared" si="28"/>
        <v>0</v>
      </c>
      <c r="AR87" s="33">
        <f t="shared" si="30"/>
        <v>34</v>
      </c>
      <c r="AS87" s="4">
        <f t="shared" si="27"/>
        <v>0</v>
      </c>
    </row>
    <row r="88" spans="1:45" ht="12.75" customHeight="1" x14ac:dyDescent="0.3">
      <c r="A88" s="93"/>
      <c r="B88" s="56" t="s">
        <v>56</v>
      </c>
      <c r="C88" s="56">
        <v>6</v>
      </c>
      <c r="D88" s="49"/>
      <c r="E88" s="47"/>
      <c r="F88" s="4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158"/>
      <c r="V88" s="158"/>
      <c r="W88" s="158"/>
      <c r="X88" s="158"/>
      <c r="Y88" s="158"/>
      <c r="Z88" s="158"/>
      <c r="AA88" s="158"/>
      <c r="AB88" s="158"/>
      <c r="AC88" s="158"/>
      <c r="AD88" s="158"/>
      <c r="AE88" s="158"/>
      <c r="AF88" s="158"/>
      <c r="AG88" s="158"/>
      <c r="AH88" s="158"/>
      <c r="AI88" s="158"/>
      <c r="AJ88" s="158"/>
      <c r="AK88" s="158"/>
      <c r="AL88" s="158"/>
      <c r="AM88" s="158"/>
      <c r="AN88" s="158"/>
      <c r="AO88" s="77"/>
      <c r="AP88" s="77"/>
      <c r="AQ88" s="48">
        <f t="shared" si="28"/>
        <v>0</v>
      </c>
      <c r="AR88" s="33">
        <f>34*2</f>
        <v>68</v>
      </c>
      <c r="AS88" s="4">
        <f t="shared" si="27"/>
        <v>0</v>
      </c>
    </row>
    <row r="89" spans="1:45" ht="12.75" customHeight="1" x14ac:dyDescent="0.3">
      <c r="A89" s="93"/>
      <c r="B89" s="56" t="s">
        <v>54</v>
      </c>
      <c r="C89" s="56">
        <v>6</v>
      </c>
      <c r="D89" s="49"/>
      <c r="E89" s="47"/>
      <c r="F89" s="4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48">
        <f t="shared" si="28"/>
        <v>0</v>
      </c>
      <c r="AR89" s="33">
        <f t="shared" ref="AR89" si="31">34*2</f>
        <v>68</v>
      </c>
      <c r="AS89" s="4">
        <f t="shared" si="27"/>
        <v>0</v>
      </c>
    </row>
    <row r="90" spans="1:45" ht="27" customHeight="1" x14ac:dyDescent="0.25">
      <c r="A90" s="51"/>
      <c r="B90" s="55"/>
      <c r="C90" s="55"/>
      <c r="D90" s="55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1"/>
      <c r="AN90" s="51"/>
      <c r="AO90" s="51"/>
      <c r="AP90" s="51"/>
      <c r="AQ90" s="51"/>
      <c r="AR90" s="51"/>
      <c r="AS90" s="8"/>
    </row>
    <row r="91" spans="1:45" s="2" customFormat="1" ht="81.75" customHeight="1" x14ac:dyDescent="0.25">
      <c r="A91" s="98" t="s">
        <v>33</v>
      </c>
      <c r="B91" s="98"/>
      <c r="C91" s="98"/>
      <c r="D91" s="98"/>
      <c r="E91" s="121" t="s">
        <v>79</v>
      </c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21"/>
      <c r="AJ91" s="121"/>
      <c r="AK91" s="121"/>
      <c r="AL91" s="121"/>
      <c r="AM91" s="121"/>
      <c r="AN91" s="121"/>
      <c r="AO91" s="121"/>
      <c r="AP91" s="121"/>
      <c r="AQ91" s="140" t="s">
        <v>20</v>
      </c>
      <c r="AR91" s="141" t="s">
        <v>22</v>
      </c>
      <c r="AS91" s="145" t="s">
        <v>21</v>
      </c>
    </row>
    <row r="92" spans="1:45" s="2" customFormat="1" ht="21.75" customHeight="1" x14ac:dyDescent="0.25">
      <c r="A92" s="94" t="s">
        <v>0</v>
      </c>
      <c r="B92" s="94"/>
      <c r="C92" s="94"/>
      <c r="D92" s="42" t="s">
        <v>18</v>
      </c>
      <c r="E92" s="94" t="s">
        <v>1</v>
      </c>
      <c r="F92" s="94"/>
      <c r="G92" s="94"/>
      <c r="H92" s="94"/>
      <c r="I92" s="94" t="s">
        <v>2</v>
      </c>
      <c r="J92" s="94"/>
      <c r="K92" s="94"/>
      <c r="L92" s="94"/>
      <c r="M92" s="94" t="s">
        <v>3</v>
      </c>
      <c r="N92" s="94"/>
      <c r="O92" s="94"/>
      <c r="P92" s="94"/>
      <c r="Q92" s="94" t="s">
        <v>4</v>
      </c>
      <c r="R92" s="94"/>
      <c r="S92" s="94"/>
      <c r="T92" s="94"/>
      <c r="U92" s="94" t="s">
        <v>5</v>
      </c>
      <c r="V92" s="94"/>
      <c r="W92" s="94"/>
      <c r="X92" s="94" t="s">
        <v>6</v>
      </c>
      <c r="Y92" s="94"/>
      <c r="Z92" s="94"/>
      <c r="AA92" s="94"/>
      <c r="AB92" s="94" t="s">
        <v>7</v>
      </c>
      <c r="AC92" s="94"/>
      <c r="AD92" s="94"/>
      <c r="AE92" s="94" t="s">
        <v>8</v>
      </c>
      <c r="AF92" s="94"/>
      <c r="AG92" s="94"/>
      <c r="AH92" s="94"/>
      <c r="AI92" s="94"/>
      <c r="AJ92" s="94" t="s">
        <v>9</v>
      </c>
      <c r="AK92" s="94"/>
      <c r="AL92" s="94"/>
      <c r="AM92" s="94" t="s">
        <v>10</v>
      </c>
      <c r="AN92" s="94"/>
      <c r="AO92" s="94"/>
      <c r="AP92" s="94"/>
      <c r="AQ92" s="140"/>
      <c r="AR92" s="141"/>
      <c r="AS92" s="145"/>
    </row>
    <row r="93" spans="1:45" s="3" customFormat="1" ht="11.25" customHeight="1" x14ac:dyDescent="0.2">
      <c r="A93" s="94"/>
      <c r="B93" s="94"/>
      <c r="C93" s="94"/>
      <c r="D93" s="42" t="s">
        <v>19</v>
      </c>
      <c r="E93" s="43">
        <v>1</v>
      </c>
      <c r="F93" s="43">
        <v>2</v>
      </c>
      <c r="G93" s="43">
        <v>3</v>
      </c>
      <c r="H93" s="43">
        <v>4</v>
      </c>
      <c r="I93" s="43">
        <v>5</v>
      </c>
      <c r="J93" s="43">
        <v>6</v>
      </c>
      <c r="K93" s="43">
        <v>7</v>
      </c>
      <c r="L93" s="43">
        <v>8</v>
      </c>
      <c r="M93" s="43">
        <v>9</v>
      </c>
      <c r="N93" s="43">
        <v>10</v>
      </c>
      <c r="O93" s="43">
        <v>11</v>
      </c>
      <c r="P93" s="43">
        <v>12</v>
      </c>
      <c r="Q93" s="43">
        <v>13</v>
      </c>
      <c r="R93" s="43">
        <v>14</v>
      </c>
      <c r="S93" s="43">
        <v>15</v>
      </c>
      <c r="T93" s="43">
        <v>16</v>
      </c>
      <c r="U93" s="43">
        <v>17</v>
      </c>
      <c r="V93" s="43">
        <v>18</v>
      </c>
      <c r="W93" s="43">
        <v>19</v>
      </c>
      <c r="X93" s="43">
        <v>20</v>
      </c>
      <c r="Y93" s="43">
        <v>21</v>
      </c>
      <c r="Z93" s="43">
        <v>22</v>
      </c>
      <c r="AA93" s="43">
        <v>23</v>
      </c>
      <c r="AB93" s="43">
        <v>24</v>
      </c>
      <c r="AC93" s="43">
        <v>25</v>
      </c>
      <c r="AD93" s="43">
        <v>26</v>
      </c>
      <c r="AE93" s="43">
        <v>27</v>
      </c>
      <c r="AF93" s="43">
        <v>28</v>
      </c>
      <c r="AG93" s="43">
        <v>29</v>
      </c>
      <c r="AH93" s="43">
        <v>30</v>
      </c>
      <c r="AI93" s="43">
        <v>31</v>
      </c>
      <c r="AJ93" s="43">
        <v>32</v>
      </c>
      <c r="AK93" s="43">
        <v>33</v>
      </c>
      <c r="AL93" s="43">
        <v>34</v>
      </c>
      <c r="AM93" s="43">
        <v>35</v>
      </c>
      <c r="AN93" s="43">
        <v>36</v>
      </c>
      <c r="AO93" s="43">
        <v>37</v>
      </c>
      <c r="AP93" s="43">
        <v>38</v>
      </c>
      <c r="AQ93" s="140"/>
      <c r="AR93" s="141"/>
      <c r="AS93" s="145"/>
    </row>
    <row r="94" spans="1:45" ht="12.75" customHeight="1" x14ac:dyDescent="0.3">
      <c r="A94" s="82" t="s">
        <v>25</v>
      </c>
      <c r="B94" s="62" t="s">
        <v>13</v>
      </c>
      <c r="C94" s="56">
        <v>7</v>
      </c>
      <c r="D94" s="49"/>
      <c r="E94" s="78" t="s">
        <v>83</v>
      </c>
      <c r="F94" s="77"/>
      <c r="G94" s="77"/>
      <c r="H94" s="78" t="s">
        <v>83</v>
      </c>
      <c r="I94" s="77"/>
      <c r="J94" s="77"/>
      <c r="K94" s="78" t="s">
        <v>83</v>
      </c>
      <c r="L94" s="77"/>
      <c r="M94" s="77"/>
      <c r="N94" s="78" t="s">
        <v>83</v>
      </c>
      <c r="O94" s="77"/>
      <c r="P94" s="77"/>
      <c r="Q94" s="78" t="s">
        <v>83</v>
      </c>
      <c r="R94" s="77"/>
      <c r="S94" s="77"/>
      <c r="T94" s="78" t="s">
        <v>83</v>
      </c>
      <c r="U94" s="158"/>
      <c r="V94" s="158"/>
      <c r="W94" s="158"/>
      <c r="X94" s="158"/>
      <c r="Y94" s="158"/>
      <c r="Z94" s="158"/>
      <c r="AA94" s="158"/>
      <c r="AB94" s="158"/>
      <c r="AC94" s="158"/>
      <c r="AD94" s="158"/>
      <c r="AE94" s="158"/>
      <c r="AF94" s="158"/>
      <c r="AG94" s="158"/>
      <c r="AH94" s="158"/>
      <c r="AI94" s="158"/>
      <c r="AJ94" s="158"/>
      <c r="AK94" s="158"/>
      <c r="AL94" s="158"/>
      <c r="AM94" s="158"/>
      <c r="AN94" s="158"/>
      <c r="AO94" s="158"/>
      <c r="AP94" s="77"/>
      <c r="AQ94" s="48">
        <f>COUNTA(E94:AP94)</f>
        <v>6</v>
      </c>
      <c r="AR94" s="33">
        <f>34*4</f>
        <v>136</v>
      </c>
      <c r="AS94" s="4">
        <f t="shared" ref="AS94:AS108" si="32">AQ94/AR94</f>
        <v>4.4117647058823532E-2</v>
      </c>
    </row>
    <row r="95" spans="1:45" ht="12.75" customHeight="1" x14ac:dyDescent="0.3">
      <c r="A95" s="82"/>
      <c r="B95" s="62" t="s">
        <v>27</v>
      </c>
      <c r="C95" s="56">
        <v>7</v>
      </c>
      <c r="D95" s="49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158"/>
      <c r="V95" s="158"/>
      <c r="W95" s="158"/>
      <c r="X95" s="158"/>
      <c r="Y95" s="158"/>
      <c r="Z95" s="158"/>
      <c r="AA95" s="158"/>
      <c r="AB95" s="158"/>
      <c r="AC95" s="158"/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77"/>
      <c r="AQ95" s="48">
        <f t="shared" ref="AQ95:AQ108" si="33">COUNTA(E95:AP95)</f>
        <v>0</v>
      </c>
      <c r="AR95" s="33">
        <f>34*2</f>
        <v>68</v>
      </c>
      <c r="AS95" s="4">
        <f t="shared" si="32"/>
        <v>0</v>
      </c>
    </row>
    <row r="96" spans="1:45" ht="14.4" x14ac:dyDescent="0.3">
      <c r="A96" s="82"/>
      <c r="B96" s="62" t="s">
        <v>12</v>
      </c>
      <c r="C96" s="56">
        <v>7</v>
      </c>
      <c r="D96" s="57"/>
      <c r="E96" s="77"/>
      <c r="F96" s="77"/>
      <c r="G96" s="78" t="s">
        <v>83</v>
      </c>
      <c r="H96" s="77"/>
      <c r="I96" s="77"/>
      <c r="J96" s="78" t="s">
        <v>83</v>
      </c>
      <c r="K96" s="77"/>
      <c r="L96" s="77"/>
      <c r="M96" s="78" t="s">
        <v>83</v>
      </c>
      <c r="N96" s="77"/>
      <c r="O96" s="77"/>
      <c r="P96" s="78" t="s">
        <v>83</v>
      </c>
      <c r="Q96" s="77"/>
      <c r="R96" s="77"/>
      <c r="S96" s="78" t="s">
        <v>83</v>
      </c>
      <c r="T96" s="77"/>
      <c r="U96" s="158"/>
      <c r="V96" s="158"/>
      <c r="W96" s="158"/>
      <c r="X96" s="158"/>
      <c r="Y96" s="158"/>
      <c r="Z96" s="158"/>
      <c r="AA96" s="158"/>
      <c r="AB96" s="158"/>
      <c r="AC96" s="159"/>
      <c r="AD96" s="158"/>
      <c r="AE96" s="158"/>
      <c r="AF96" s="159"/>
      <c r="AG96" s="158"/>
      <c r="AH96" s="158"/>
      <c r="AI96" s="158"/>
      <c r="AJ96" s="158"/>
      <c r="AK96" s="158"/>
      <c r="AL96" s="158"/>
      <c r="AM96" s="158"/>
      <c r="AN96" s="158"/>
      <c r="AO96" s="158"/>
      <c r="AP96" s="77"/>
      <c r="AQ96" s="48">
        <f t="shared" si="33"/>
        <v>5</v>
      </c>
      <c r="AR96" s="33">
        <f>34*3</f>
        <v>102</v>
      </c>
      <c r="AS96" s="4">
        <f t="shared" si="32"/>
        <v>4.9019607843137254E-2</v>
      </c>
    </row>
    <row r="97" spans="1:50" ht="14.4" x14ac:dyDescent="0.3">
      <c r="A97" s="82"/>
      <c r="B97" s="62" t="s">
        <v>64</v>
      </c>
      <c r="C97" s="56">
        <v>7</v>
      </c>
      <c r="D97" s="49"/>
      <c r="E97" s="77"/>
      <c r="F97" s="77"/>
      <c r="G97" s="77"/>
      <c r="H97" s="77"/>
      <c r="I97" s="77"/>
      <c r="J97" s="77"/>
      <c r="K97" s="77"/>
      <c r="L97" s="77"/>
      <c r="M97" s="78" t="s">
        <v>83</v>
      </c>
      <c r="N97" s="77"/>
      <c r="O97" s="77"/>
      <c r="P97" s="77"/>
      <c r="Q97" s="77"/>
      <c r="R97" s="77"/>
      <c r="S97" s="77"/>
      <c r="T97" s="77"/>
      <c r="U97" s="158"/>
      <c r="V97" s="158"/>
      <c r="W97" s="158"/>
      <c r="X97" s="158"/>
      <c r="Y97" s="158"/>
      <c r="Z97" s="158"/>
      <c r="AA97" s="158"/>
      <c r="AB97" s="158"/>
      <c r="AC97" s="158"/>
      <c r="AD97" s="158"/>
      <c r="AE97" s="158"/>
      <c r="AF97" s="158"/>
      <c r="AG97" s="158"/>
      <c r="AH97" s="158"/>
      <c r="AI97" s="158"/>
      <c r="AJ97" s="160"/>
      <c r="AK97" s="160"/>
      <c r="AL97" s="158"/>
      <c r="AM97" s="158"/>
      <c r="AN97" s="158"/>
      <c r="AO97" s="158"/>
      <c r="AP97" s="77"/>
      <c r="AQ97" s="48">
        <f t="shared" si="33"/>
        <v>1</v>
      </c>
      <c r="AR97" s="33">
        <f t="shared" ref="AR97" si="34">34*3</f>
        <v>102</v>
      </c>
      <c r="AS97" s="4">
        <f t="shared" si="32"/>
        <v>9.8039215686274508E-3</v>
      </c>
    </row>
    <row r="98" spans="1:50" ht="12.75" customHeight="1" x14ac:dyDescent="0.3">
      <c r="A98" s="82"/>
      <c r="B98" s="62" t="s">
        <v>65</v>
      </c>
      <c r="C98" s="56">
        <v>7</v>
      </c>
      <c r="D98" s="5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158"/>
      <c r="AP98" s="77"/>
      <c r="AQ98" s="48">
        <f t="shared" si="33"/>
        <v>0</v>
      </c>
      <c r="AR98" s="24">
        <f>34*2</f>
        <v>68</v>
      </c>
      <c r="AS98" s="74">
        <f t="shared" si="32"/>
        <v>0</v>
      </c>
      <c r="AT98" s="75"/>
      <c r="AU98" s="75"/>
      <c r="AV98" s="75"/>
      <c r="AW98" s="75"/>
      <c r="AX98" s="75"/>
    </row>
    <row r="99" spans="1:50" ht="30.6" customHeight="1" x14ac:dyDescent="0.3">
      <c r="A99" s="82"/>
      <c r="B99" s="62" t="s">
        <v>66</v>
      </c>
      <c r="C99" s="56">
        <v>7</v>
      </c>
      <c r="D99" s="5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167" t="s">
        <v>83</v>
      </c>
      <c r="U99" s="158"/>
      <c r="V99" s="158"/>
      <c r="W99" s="158"/>
      <c r="X99" s="158"/>
      <c r="Y99" s="158"/>
      <c r="Z99" s="158"/>
      <c r="AA99" s="158"/>
      <c r="AB99" s="158"/>
      <c r="AC99" s="158"/>
      <c r="AD99" s="158"/>
      <c r="AE99" s="158"/>
      <c r="AF99" s="158"/>
      <c r="AG99" s="158"/>
      <c r="AH99" s="159"/>
      <c r="AI99" s="158"/>
      <c r="AJ99" s="158"/>
      <c r="AK99" s="158"/>
      <c r="AL99" s="158"/>
      <c r="AM99" s="158"/>
      <c r="AN99" s="158"/>
      <c r="AO99" s="158"/>
      <c r="AP99" s="77"/>
      <c r="AQ99" s="48">
        <f t="shared" si="33"/>
        <v>1</v>
      </c>
      <c r="AR99" s="24">
        <f>34*1</f>
        <v>34</v>
      </c>
      <c r="AS99" s="74">
        <f t="shared" si="32"/>
        <v>2.9411764705882353E-2</v>
      </c>
      <c r="AT99" s="75"/>
      <c r="AU99" s="75"/>
      <c r="AV99" s="75"/>
      <c r="AW99" s="75"/>
      <c r="AX99" s="75"/>
    </row>
    <row r="100" spans="1:50" ht="12.75" customHeight="1" x14ac:dyDescent="0.3">
      <c r="A100" s="82"/>
      <c r="B100" s="62" t="s">
        <v>35</v>
      </c>
      <c r="C100" s="56">
        <v>7</v>
      </c>
      <c r="D100" s="49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158"/>
      <c r="V100" s="158"/>
      <c r="W100" s="158"/>
      <c r="X100" s="158"/>
      <c r="Y100" s="158"/>
      <c r="Z100" s="158"/>
      <c r="AA100" s="158"/>
      <c r="AB100" s="158"/>
      <c r="AC100" s="158"/>
      <c r="AD100" s="158"/>
      <c r="AE100" s="158"/>
      <c r="AF100" s="158"/>
      <c r="AG100" s="158"/>
      <c r="AH100" s="158"/>
      <c r="AI100" s="158"/>
      <c r="AJ100" s="158"/>
      <c r="AK100" s="158"/>
      <c r="AL100" s="158"/>
      <c r="AM100" s="158"/>
      <c r="AN100" s="158"/>
      <c r="AO100" s="158"/>
      <c r="AP100" s="77"/>
      <c r="AQ100" s="48">
        <f t="shared" si="33"/>
        <v>0</v>
      </c>
      <c r="AR100" s="33">
        <f t="shared" ref="AR100" si="35">34*1</f>
        <v>34</v>
      </c>
      <c r="AS100" s="4">
        <f t="shared" si="32"/>
        <v>0</v>
      </c>
    </row>
    <row r="101" spans="1:50" ht="12.75" customHeight="1" x14ac:dyDescent="0.3">
      <c r="A101" s="82"/>
      <c r="B101" s="62" t="s">
        <v>28</v>
      </c>
      <c r="C101" s="56">
        <v>7</v>
      </c>
      <c r="D101" s="49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158"/>
      <c r="V101" s="158"/>
      <c r="W101" s="158"/>
      <c r="X101" s="158"/>
      <c r="Y101" s="158"/>
      <c r="Z101" s="158"/>
      <c r="AA101" s="158"/>
      <c r="AB101" s="158"/>
      <c r="AC101" s="158"/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77"/>
      <c r="AQ101" s="48">
        <f t="shared" si="33"/>
        <v>0</v>
      </c>
      <c r="AR101" s="33">
        <f>34*3</f>
        <v>102</v>
      </c>
      <c r="AS101" s="4">
        <f t="shared" si="32"/>
        <v>0</v>
      </c>
    </row>
    <row r="102" spans="1:50" ht="12.75" customHeight="1" x14ac:dyDescent="0.3">
      <c r="A102" s="82"/>
      <c r="B102" s="62" t="s">
        <v>30</v>
      </c>
      <c r="C102" s="56">
        <v>7</v>
      </c>
      <c r="D102" s="49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158"/>
      <c r="V102" s="158"/>
      <c r="W102" s="158"/>
      <c r="X102" s="158"/>
      <c r="Y102" s="158"/>
      <c r="Z102" s="158"/>
      <c r="AA102" s="158"/>
      <c r="AB102" s="158"/>
      <c r="AC102" s="158"/>
      <c r="AD102" s="158"/>
      <c r="AE102" s="158"/>
      <c r="AF102" s="158"/>
      <c r="AG102" s="158"/>
      <c r="AH102" s="158"/>
      <c r="AI102" s="159"/>
      <c r="AJ102" s="158"/>
      <c r="AK102" s="158"/>
      <c r="AL102" s="158"/>
      <c r="AM102" s="158"/>
      <c r="AN102" s="158"/>
      <c r="AO102" s="158"/>
      <c r="AP102" s="77"/>
      <c r="AQ102" s="48">
        <f t="shared" si="33"/>
        <v>0</v>
      </c>
      <c r="AR102" s="33">
        <f>34*2</f>
        <v>68</v>
      </c>
      <c r="AS102" s="4">
        <f t="shared" si="32"/>
        <v>0</v>
      </c>
    </row>
    <row r="103" spans="1:50" ht="12.75" customHeight="1" x14ac:dyDescent="0.3">
      <c r="A103" s="82"/>
      <c r="B103" s="62" t="s">
        <v>34</v>
      </c>
      <c r="C103" s="56">
        <v>7</v>
      </c>
      <c r="D103" s="49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8" t="s">
        <v>83</v>
      </c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9"/>
      <c r="AF103" s="158"/>
      <c r="AG103" s="158"/>
      <c r="AH103" s="158"/>
      <c r="AI103" s="158"/>
      <c r="AJ103" s="159"/>
      <c r="AK103" s="158"/>
      <c r="AL103" s="158"/>
      <c r="AM103" s="158"/>
      <c r="AN103" s="158"/>
      <c r="AO103" s="158"/>
      <c r="AP103" s="77"/>
      <c r="AQ103" s="48">
        <f t="shared" si="33"/>
        <v>1</v>
      </c>
      <c r="AR103" s="33">
        <f t="shared" ref="AR103" si="36">34*2</f>
        <v>68</v>
      </c>
      <c r="AS103" s="4">
        <f t="shared" si="32"/>
        <v>1.4705882352941176E-2</v>
      </c>
    </row>
    <row r="104" spans="1:50" ht="12.75" customHeight="1" x14ac:dyDescent="0.3">
      <c r="A104" s="82"/>
      <c r="B104" s="62" t="s">
        <v>29</v>
      </c>
      <c r="C104" s="56">
        <v>7</v>
      </c>
      <c r="D104" s="5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158"/>
      <c r="V104" s="158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158"/>
      <c r="AG104" s="158"/>
      <c r="AH104" s="158"/>
      <c r="AI104" s="158"/>
      <c r="AJ104" s="158"/>
      <c r="AK104" s="158"/>
      <c r="AL104" s="158"/>
      <c r="AM104" s="158"/>
      <c r="AN104" s="158"/>
      <c r="AO104" s="158"/>
      <c r="AP104" s="77"/>
      <c r="AQ104" s="48">
        <f t="shared" si="33"/>
        <v>0</v>
      </c>
      <c r="AR104" s="33">
        <f>34*1</f>
        <v>34</v>
      </c>
      <c r="AS104" s="4">
        <f t="shared" si="32"/>
        <v>0</v>
      </c>
    </row>
    <row r="105" spans="1:50" ht="12.75" customHeight="1" x14ac:dyDescent="0.3">
      <c r="A105" s="82"/>
      <c r="B105" s="56" t="s">
        <v>42</v>
      </c>
      <c r="C105" s="56">
        <v>7</v>
      </c>
      <c r="D105" s="5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158"/>
      <c r="V105" s="158"/>
      <c r="W105" s="158"/>
      <c r="X105" s="158"/>
      <c r="Y105" s="158"/>
      <c r="Z105" s="158"/>
      <c r="AA105" s="158"/>
      <c r="AB105" s="158"/>
      <c r="AC105" s="158"/>
      <c r="AD105" s="158"/>
      <c r="AE105" s="158"/>
      <c r="AF105" s="158"/>
      <c r="AG105" s="158"/>
      <c r="AH105" s="158"/>
      <c r="AI105" s="158"/>
      <c r="AJ105" s="158"/>
      <c r="AK105" s="158"/>
      <c r="AL105" s="158"/>
      <c r="AM105" s="158"/>
      <c r="AN105" s="158"/>
      <c r="AO105" s="158"/>
      <c r="AP105" s="77"/>
      <c r="AQ105" s="48">
        <f t="shared" si="33"/>
        <v>0</v>
      </c>
      <c r="AR105" s="33">
        <f t="shared" ref="AR105:AR106" si="37">34*1</f>
        <v>34</v>
      </c>
      <c r="AS105" s="4">
        <f t="shared" si="32"/>
        <v>0</v>
      </c>
    </row>
    <row r="106" spans="1:50" ht="12.75" customHeight="1" x14ac:dyDescent="0.3">
      <c r="A106" s="82"/>
      <c r="B106" s="56" t="s">
        <v>43</v>
      </c>
      <c r="C106" s="56">
        <v>7</v>
      </c>
      <c r="D106" s="5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77"/>
      <c r="AQ106" s="48">
        <f t="shared" si="33"/>
        <v>0</v>
      </c>
      <c r="AR106" s="33">
        <f t="shared" si="37"/>
        <v>34</v>
      </c>
      <c r="AS106" s="4">
        <f t="shared" si="32"/>
        <v>0</v>
      </c>
    </row>
    <row r="107" spans="1:50" ht="12.75" customHeight="1" x14ac:dyDescent="0.3">
      <c r="A107" s="82"/>
      <c r="B107" s="56" t="s">
        <v>56</v>
      </c>
      <c r="C107" s="56">
        <v>7</v>
      </c>
      <c r="D107" s="5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58"/>
      <c r="AF107" s="158"/>
      <c r="AG107" s="158"/>
      <c r="AH107" s="158"/>
      <c r="AI107" s="158"/>
      <c r="AJ107" s="158"/>
      <c r="AK107" s="158"/>
      <c r="AL107" s="158"/>
      <c r="AM107" s="158"/>
      <c r="AN107" s="158"/>
      <c r="AO107" s="158"/>
      <c r="AP107" s="77"/>
      <c r="AQ107" s="48">
        <f t="shared" si="33"/>
        <v>0</v>
      </c>
      <c r="AR107" s="33">
        <f>34*2</f>
        <v>68</v>
      </c>
      <c r="AS107" s="4">
        <f t="shared" si="32"/>
        <v>0</v>
      </c>
    </row>
    <row r="108" spans="1:50" ht="12.75" customHeight="1" x14ac:dyDescent="0.3">
      <c r="A108" s="82"/>
      <c r="B108" s="56" t="s">
        <v>54</v>
      </c>
      <c r="C108" s="56">
        <v>7</v>
      </c>
      <c r="D108" s="5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77"/>
      <c r="AQ108" s="48">
        <f t="shared" si="33"/>
        <v>0</v>
      </c>
      <c r="AR108" s="33">
        <f t="shared" ref="AR108" si="38">34*2</f>
        <v>68</v>
      </c>
      <c r="AS108" s="4">
        <f t="shared" si="32"/>
        <v>0</v>
      </c>
    </row>
    <row r="109" spans="1:50" ht="27" customHeight="1" x14ac:dyDescent="0.25">
      <c r="A109" s="51"/>
      <c r="B109" s="55"/>
      <c r="C109" s="55"/>
      <c r="D109" s="55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1"/>
      <c r="AN109" s="51"/>
      <c r="AO109" s="51"/>
      <c r="AP109" s="51"/>
      <c r="AQ109" s="51"/>
      <c r="AR109" s="51"/>
      <c r="AS109" s="8"/>
    </row>
    <row r="110" spans="1:50" s="2" customFormat="1" ht="81.75" customHeight="1" x14ac:dyDescent="0.25">
      <c r="A110" s="98" t="s">
        <v>36</v>
      </c>
      <c r="B110" s="98"/>
      <c r="C110" s="98"/>
      <c r="D110" s="98"/>
      <c r="E110" s="121" t="s">
        <v>79</v>
      </c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1"/>
      <c r="AL110" s="121"/>
      <c r="AM110" s="121"/>
      <c r="AN110" s="121"/>
      <c r="AO110" s="121"/>
      <c r="AP110" s="121"/>
      <c r="AQ110" s="140" t="s">
        <v>20</v>
      </c>
      <c r="AR110" s="141" t="s">
        <v>22</v>
      </c>
      <c r="AS110" s="145" t="s">
        <v>21</v>
      </c>
    </row>
    <row r="111" spans="1:50" s="2" customFormat="1" ht="21.75" customHeight="1" x14ac:dyDescent="0.25">
      <c r="A111" s="94" t="s">
        <v>0</v>
      </c>
      <c r="B111" s="94"/>
      <c r="C111" s="94"/>
      <c r="D111" s="42" t="s">
        <v>18</v>
      </c>
      <c r="E111" s="94" t="s">
        <v>1</v>
      </c>
      <c r="F111" s="94"/>
      <c r="G111" s="94"/>
      <c r="H111" s="94"/>
      <c r="I111" s="94" t="s">
        <v>2</v>
      </c>
      <c r="J111" s="94"/>
      <c r="K111" s="94"/>
      <c r="L111" s="94"/>
      <c r="M111" s="94" t="s">
        <v>3</v>
      </c>
      <c r="N111" s="94"/>
      <c r="O111" s="94"/>
      <c r="P111" s="94"/>
      <c r="Q111" s="94" t="s">
        <v>4</v>
      </c>
      <c r="R111" s="94"/>
      <c r="S111" s="94"/>
      <c r="T111" s="94"/>
      <c r="U111" s="94" t="s">
        <v>5</v>
      </c>
      <c r="V111" s="94"/>
      <c r="W111" s="94"/>
      <c r="X111" s="94" t="s">
        <v>6</v>
      </c>
      <c r="Y111" s="94"/>
      <c r="Z111" s="94"/>
      <c r="AA111" s="94"/>
      <c r="AB111" s="94" t="s">
        <v>7</v>
      </c>
      <c r="AC111" s="94"/>
      <c r="AD111" s="94"/>
      <c r="AE111" s="94" t="s">
        <v>8</v>
      </c>
      <c r="AF111" s="94"/>
      <c r="AG111" s="94"/>
      <c r="AH111" s="94"/>
      <c r="AI111" s="94"/>
      <c r="AJ111" s="94" t="s">
        <v>9</v>
      </c>
      <c r="AK111" s="94"/>
      <c r="AL111" s="94"/>
      <c r="AM111" s="94" t="s">
        <v>10</v>
      </c>
      <c r="AN111" s="94"/>
      <c r="AO111" s="94"/>
      <c r="AP111" s="94"/>
      <c r="AQ111" s="140"/>
      <c r="AR111" s="141"/>
      <c r="AS111" s="145"/>
    </row>
    <row r="112" spans="1:50" s="3" customFormat="1" ht="11.25" customHeight="1" x14ac:dyDescent="0.2">
      <c r="A112" s="94"/>
      <c r="B112" s="94"/>
      <c r="C112" s="94"/>
      <c r="D112" s="42" t="s">
        <v>19</v>
      </c>
      <c r="E112" s="43">
        <v>1</v>
      </c>
      <c r="F112" s="43">
        <v>2</v>
      </c>
      <c r="G112" s="43">
        <v>3</v>
      </c>
      <c r="H112" s="43">
        <v>4</v>
      </c>
      <c r="I112" s="43">
        <v>5</v>
      </c>
      <c r="J112" s="43">
        <v>6</v>
      </c>
      <c r="K112" s="43">
        <v>7</v>
      </c>
      <c r="L112" s="43">
        <v>8</v>
      </c>
      <c r="M112" s="43">
        <v>9</v>
      </c>
      <c r="N112" s="43">
        <v>10</v>
      </c>
      <c r="O112" s="43">
        <v>11</v>
      </c>
      <c r="P112" s="43">
        <v>12</v>
      </c>
      <c r="Q112" s="43">
        <v>13</v>
      </c>
      <c r="R112" s="43">
        <v>14</v>
      </c>
      <c r="S112" s="43">
        <v>15</v>
      </c>
      <c r="T112" s="43">
        <v>16</v>
      </c>
      <c r="U112" s="43">
        <v>17</v>
      </c>
      <c r="V112" s="43">
        <v>18</v>
      </c>
      <c r="W112" s="43">
        <v>19</v>
      </c>
      <c r="X112" s="43">
        <v>20</v>
      </c>
      <c r="Y112" s="43">
        <v>21</v>
      </c>
      <c r="Z112" s="43">
        <v>22</v>
      </c>
      <c r="AA112" s="43">
        <v>23</v>
      </c>
      <c r="AB112" s="43">
        <v>24</v>
      </c>
      <c r="AC112" s="43">
        <v>25</v>
      </c>
      <c r="AD112" s="43">
        <v>26</v>
      </c>
      <c r="AE112" s="43">
        <v>27</v>
      </c>
      <c r="AF112" s="43">
        <v>28</v>
      </c>
      <c r="AG112" s="43">
        <v>29</v>
      </c>
      <c r="AH112" s="43">
        <v>30</v>
      </c>
      <c r="AI112" s="43">
        <v>31</v>
      </c>
      <c r="AJ112" s="43">
        <v>32</v>
      </c>
      <c r="AK112" s="43">
        <v>33</v>
      </c>
      <c r="AL112" s="43">
        <v>34</v>
      </c>
      <c r="AM112" s="43">
        <v>35</v>
      </c>
      <c r="AN112" s="43">
        <v>36</v>
      </c>
      <c r="AO112" s="43">
        <v>37</v>
      </c>
      <c r="AP112" s="43">
        <v>38</v>
      </c>
      <c r="AQ112" s="140"/>
      <c r="AR112" s="141"/>
      <c r="AS112" s="145"/>
    </row>
    <row r="113" spans="1:45" ht="12.75" customHeight="1" x14ac:dyDescent="0.3">
      <c r="A113" s="82" t="s">
        <v>25</v>
      </c>
      <c r="B113" s="62" t="s">
        <v>13</v>
      </c>
      <c r="C113" s="56">
        <v>8</v>
      </c>
      <c r="D113" s="49"/>
      <c r="E113" s="77"/>
      <c r="F113" s="78" t="s">
        <v>83</v>
      </c>
      <c r="G113" s="77"/>
      <c r="H113" s="77"/>
      <c r="I113" s="77"/>
      <c r="J113" s="78" t="s">
        <v>83</v>
      </c>
      <c r="K113" s="77"/>
      <c r="L113" s="77"/>
      <c r="M113" s="77"/>
      <c r="N113" s="77"/>
      <c r="O113" s="77"/>
      <c r="P113" s="78" t="s">
        <v>83</v>
      </c>
      <c r="Q113" s="77"/>
      <c r="R113" s="77"/>
      <c r="S113" s="78" t="s">
        <v>83</v>
      </c>
      <c r="T113" s="77"/>
      <c r="U113" s="158"/>
      <c r="V113" s="158"/>
      <c r="W113" s="158"/>
      <c r="X113" s="158"/>
      <c r="Y113" s="158"/>
      <c r="Z113" s="158"/>
      <c r="AA113" s="158"/>
      <c r="AB113" s="158"/>
      <c r="AC113" s="158"/>
      <c r="AD113" s="158"/>
      <c r="AE113" s="158"/>
      <c r="AF113" s="158"/>
      <c r="AG113" s="158"/>
      <c r="AH113" s="158"/>
      <c r="AI113" s="158"/>
      <c r="AJ113" s="158"/>
      <c r="AK113" s="158"/>
      <c r="AL113" s="158"/>
      <c r="AM113" s="158"/>
      <c r="AN113" s="158"/>
      <c r="AO113" s="77"/>
      <c r="AP113" s="77"/>
      <c r="AQ113" s="48">
        <f>COUNTA(E113:AP113)</f>
        <v>4</v>
      </c>
      <c r="AR113" s="33">
        <f>34*3</f>
        <v>102</v>
      </c>
      <c r="AS113" s="4">
        <f t="shared" ref="AS113:AS128" si="39">AQ113/AR113</f>
        <v>3.9215686274509803E-2</v>
      </c>
    </row>
    <row r="114" spans="1:45" ht="12.75" customHeight="1" x14ac:dyDescent="0.3">
      <c r="A114" s="82"/>
      <c r="B114" s="62" t="s">
        <v>27</v>
      </c>
      <c r="C114" s="56">
        <v>8</v>
      </c>
      <c r="D114" s="49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158"/>
      <c r="V114" s="158"/>
      <c r="W114" s="158"/>
      <c r="X114" s="158"/>
      <c r="Y114" s="158"/>
      <c r="Z114" s="158"/>
      <c r="AA114" s="158"/>
      <c r="AB114" s="158"/>
      <c r="AC114" s="158"/>
      <c r="AD114" s="158"/>
      <c r="AE114" s="158"/>
      <c r="AF114" s="158"/>
      <c r="AG114" s="158"/>
      <c r="AH114" s="158"/>
      <c r="AI114" s="158"/>
      <c r="AJ114" s="158"/>
      <c r="AK114" s="158"/>
      <c r="AL114" s="158"/>
      <c r="AM114" s="158"/>
      <c r="AN114" s="158"/>
      <c r="AO114" s="77"/>
      <c r="AP114" s="77"/>
      <c r="AQ114" s="48">
        <f t="shared" ref="AQ114:AQ128" si="40">COUNTA(E114:AP114)</f>
        <v>0</v>
      </c>
      <c r="AR114" s="33">
        <f>34*2</f>
        <v>68</v>
      </c>
      <c r="AS114" s="4">
        <f t="shared" si="39"/>
        <v>0</v>
      </c>
    </row>
    <row r="115" spans="1:45" ht="14.4" x14ac:dyDescent="0.3">
      <c r="A115" s="82"/>
      <c r="B115" s="62" t="s">
        <v>12</v>
      </c>
      <c r="C115" s="56">
        <v>8</v>
      </c>
      <c r="D115" s="57"/>
      <c r="E115" s="77"/>
      <c r="F115" s="77"/>
      <c r="G115" s="78" t="s">
        <v>83</v>
      </c>
      <c r="H115" s="77"/>
      <c r="I115" s="77"/>
      <c r="J115" s="77"/>
      <c r="K115" s="77"/>
      <c r="L115" s="78" t="s">
        <v>83</v>
      </c>
      <c r="M115" s="77"/>
      <c r="N115" s="77"/>
      <c r="O115" s="77"/>
      <c r="P115" s="78" t="s">
        <v>83</v>
      </c>
      <c r="Q115" s="77"/>
      <c r="R115" s="77"/>
      <c r="S115" s="77"/>
      <c r="T115" s="77"/>
      <c r="U115" s="158"/>
      <c r="V115" s="158"/>
      <c r="W115" s="158"/>
      <c r="X115" s="158"/>
      <c r="Y115" s="158"/>
      <c r="Z115" s="158"/>
      <c r="AA115" s="158"/>
      <c r="AB115" s="158"/>
      <c r="AC115" s="158"/>
      <c r="AD115" s="158"/>
      <c r="AE115" s="158"/>
      <c r="AF115" s="158"/>
      <c r="AG115" s="158"/>
      <c r="AH115" s="158"/>
      <c r="AI115" s="158"/>
      <c r="AJ115" s="158"/>
      <c r="AK115" s="158"/>
      <c r="AL115" s="158"/>
      <c r="AM115" s="158"/>
      <c r="AN115" s="158"/>
      <c r="AO115" s="77"/>
      <c r="AP115" s="77"/>
      <c r="AQ115" s="48">
        <f t="shared" si="40"/>
        <v>3</v>
      </c>
      <c r="AR115" s="33">
        <f t="shared" ref="AR115:AR116" si="41">34*3</f>
        <v>102</v>
      </c>
      <c r="AS115" s="4">
        <f t="shared" si="39"/>
        <v>2.9411764705882353E-2</v>
      </c>
    </row>
    <row r="116" spans="1:45" ht="12.75" customHeight="1" x14ac:dyDescent="0.3">
      <c r="A116" s="82"/>
      <c r="B116" s="62" t="s">
        <v>64</v>
      </c>
      <c r="C116" s="56">
        <v>8</v>
      </c>
      <c r="D116" s="59"/>
      <c r="E116" s="77"/>
      <c r="F116" s="77"/>
      <c r="G116" s="77"/>
      <c r="H116" s="77"/>
      <c r="I116" s="77"/>
      <c r="J116" s="77"/>
      <c r="K116" s="77"/>
      <c r="L116" s="77"/>
      <c r="M116" s="78" t="s">
        <v>83</v>
      </c>
      <c r="N116" s="77"/>
      <c r="O116" s="77"/>
      <c r="P116" s="77"/>
      <c r="Q116" s="77"/>
      <c r="R116" s="78" t="s">
        <v>83</v>
      </c>
      <c r="S116" s="77"/>
      <c r="T116" s="77"/>
      <c r="U116" s="158"/>
      <c r="V116" s="158"/>
      <c r="W116" s="158"/>
      <c r="X116" s="158"/>
      <c r="Y116" s="158"/>
      <c r="Z116" s="158"/>
      <c r="AA116" s="158"/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77"/>
      <c r="AP116" s="77"/>
      <c r="AQ116" s="48">
        <f t="shared" si="40"/>
        <v>2</v>
      </c>
      <c r="AR116" s="33">
        <f t="shared" si="41"/>
        <v>102</v>
      </c>
      <c r="AS116" s="4">
        <f t="shared" si="39"/>
        <v>1.9607843137254902E-2</v>
      </c>
    </row>
    <row r="117" spans="1:45" ht="12.75" customHeight="1" x14ac:dyDescent="0.3">
      <c r="A117" s="82"/>
      <c r="B117" s="62" t="s">
        <v>65</v>
      </c>
      <c r="C117" s="56">
        <v>8</v>
      </c>
      <c r="D117" s="49"/>
      <c r="E117" s="77"/>
      <c r="F117" s="77"/>
      <c r="G117" s="77"/>
      <c r="H117" s="77"/>
      <c r="I117" s="77"/>
      <c r="J117" s="78" t="s">
        <v>83</v>
      </c>
      <c r="K117" s="77"/>
      <c r="L117" s="77"/>
      <c r="M117" s="77"/>
      <c r="N117" s="77"/>
      <c r="O117" s="77"/>
      <c r="P117" s="77"/>
      <c r="Q117" s="77"/>
      <c r="R117"/>
      <c r="S117" s="78" t="s">
        <v>83</v>
      </c>
      <c r="T117" s="77"/>
      <c r="U117" s="158"/>
      <c r="V117" s="158"/>
      <c r="W117" s="158"/>
      <c r="X117" s="158"/>
      <c r="Y117" s="158"/>
      <c r="Z117" s="158"/>
      <c r="AA117" s="158"/>
      <c r="AB117" s="158"/>
      <c r="AC117" s="158"/>
      <c r="AD117" s="158"/>
      <c r="AE117" s="158"/>
      <c r="AF117" s="158"/>
      <c r="AG117" s="158"/>
      <c r="AH117" s="158"/>
      <c r="AI117" s="158"/>
      <c r="AJ117" s="158"/>
      <c r="AK117" s="158"/>
      <c r="AL117" s="158"/>
      <c r="AM117" s="158"/>
      <c r="AN117" s="158"/>
      <c r="AO117" s="77"/>
      <c r="AP117" s="77"/>
      <c r="AQ117" s="48">
        <f t="shared" si="40"/>
        <v>2</v>
      </c>
      <c r="AR117" s="33">
        <f t="shared" ref="AR117" si="42">34*2</f>
        <v>68</v>
      </c>
      <c r="AS117" s="4">
        <f t="shared" si="39"/>
        <v>2.9411764705882353E-2</v>
      </c>
    </row>
    <row r="118" spans="1:45" ht="26.4" x14ac:dyDescent="0.3">
      <c r="A118" s="82"/>
      <c r="B118" s="62" t="s">
        <v>66</v>
      </c>
      <c r="C118" s="56">
        <v>8</v>
      </c>
      <c r="D118" s="49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167" t="s">
        <v>83</v>
      </c>
      <c r="U118" s="158"/>
      <c r="V118" s="158"/>
      <c r="W118" s="158"/>
      <c r="X118" s="158"/>
      <c r="Y118" s="158"/>
      <c r="Z118" s="158"/>
      <c r="AA118" s="158"/>
      <c r="AB118" s="158"/>
      <c r="AC118" s="158"/>
      <c r="AD118" s="158"/>
      <c r="AE118" s="158"/>
      <c r="AF118" s="158"/>
      <c r="AG118" s="158"/>
      <c r="AH118" s="158"/>
      <c r="AI118" s="158"/>
      <c r="AJ118" s="158"/>
      <c r="AK118" s="158"/>
      <c r="AL118" s="158"/>
      <c r="AM118" s="158"/>
      <c r="AN118" s="158"/>
      <c r="AO118" s="77"/>
      <c r="AP118" s="77"/>
      <c r="AQ118" s="48">
        <f>COUNTA(E118:AP118)</f>
        <v>1</v>
      </c>
      <c r="AR118" s="24">
        <f>34*1</f>
        <v>34</v>
      </c>
      <c r="AS118" s="74">
        <f t="shared" si="39"/>
        <v>2.9411764705882353E-2</v>
      </c>
    </row>
    <row r="119" spans="1:45" ht="12.75" customHeight="1" x14ac:dyDescent="0.3">
      <c r="A119" s="82"/>
      <c r="B119" s="62" t="s">
        <v>35</v>
      </c>
      <c r="C119" s="56">
        <v>8</v>
      </c>
      <c r="D119" s="49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8" t="s">
        <v>83</v>
      </c>
      <c r="Q119" s="77"/>
      <c r="R119" s="77"/>
      <c r="S119" s="77"/>
      <c r="T119" s="77"/>
      <c r="U119" s="158"/>
      <c r="V119" s="158"/>
      <c r="W119" s="158"/>
      <c r="X119" s="158"/>
      <c r="Y119" s="158"/>
      <c r="Z119" s="158"/>
      <c r="AA119" s="158"/>
      <c r="AB119" s="158"/>
      <c r="AC119" s="158"/>
      <c r="AD119" s="158"/>
      <c r="AE119" s="158"/>
      <c r="AF119" s="158"/>
      <c r="AG119" s="158"/>
      <c r="AH119" s="158"/>
      <c r="AI119" s="158"/>
      <c r="AJ119" s="158"/>
      <c r="AK119" s="158"/>
      <c r="AL119" s="158"/>
      <c r="AM119" s="158"/>
      <c r="AN119" s="158"/>
      <c r="AO119" s="77"/>
      <c r="AP119" s="77"/>
      <c r="AQ119" s="48">
        <f t="shared" si="40"/>
        <v>1</v>
      </c>
      <c r="AR119" s="33">
        <f t="shared" ref="AR119" si="43">34*1</f>
        <v>34</v>
      </c>
      <c r="AS119" s="4">
        <f t="shared" si="39"/>
        <v>2.9411764705882353E-2</v>
      </c>
    </row>
    <row r="120" spans="1:45" ht="12.75" customHeight="1" x14ac:dyDescent="0.3">
      <c r="A120" s="82"/>
      <c r="B120" s="62" t="s">
        <v>28</v>
      </c>
      <c r="C120" s="56">
        <v>8</v>
      </c>
      <c r="D120" s="5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158"/>
      <c r="V120" s="158"/>
      <c r="W120" s="158"/>
      <c r="X120" s="158"/>
      <c r="Y120" s="158"/>
      <c r="Z120" s="158"/>
      <c r="AA120" s="158"/>
      <c r="AB120" s="158"/>
      <c r="AC120" s="158"/>
      <c r="AD120" s="158"/>
      <c r="AE120" s="158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77"/>
      <c r="AP120" s="77"/>
      <c r="AQ120" s="48">
        <f t="shared" si="40"/>
        <v>0</v>
      </c>
      <c r="AR120" s="33">
        <f t="shared" ref="AR120" si="44">34*3</f>
        <v>102</v>
      </c>
      <c r="AS120" s="4">
        <f t="shared" si="39"/>
        <v>0</v>
      </c>
    </row>
    <row r="121" spans="1:45" ht="12.75" customHeight="1" x14ac:dyDescent="0.3">
      <c r="A121" s="82"/>
      <c r="B121" s="62" t="s">
        <v>30</v>
      </c>
      <c r="C121" s="56">
        <v>8</v>
      </c>
      <c r="D121" s="5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158"/>
      <c r="V121" s="158"/>
      <c r="W121" s="158"/>
      <c r="X121" s="158"/>
      <c r="Y121" s="158"/>
      <c r="Z121" s="158"/>
      <c r="AA121" s="158"/>
      <c r="AB121" s="158"/>
      <c r="AC121" s="158"/>
      <c r="AD121" s="158"/>
      <c r="AE121" s="158"/>
      <c r="AF121" s="158"/>
      <c r="AG121" s="158"/>
      <c r="AH121" s="158"/>
      <c r="AI121" s="158"/>
      <c r="AJ121" s="158"/>
      <c r="AK121" s="158"/>
      <c r="AL121" s="158"/>
      <c r="AM121" s="158"/>
      <c r="AN121" s="158"/>
      <c r="AO121" s="77"/>
      <c r="AP121" s="77"/>
      <c r="AQ121" s="48">
        <f t="shared" si="40"/>
        <v>0</v>
      </c>
      <c r="AR121" s="33">
        <f t="shared" ref="AR121:AR124" si="45">34*2</f>
        <v>68</v>
      </c>
      <c r="AS121" s="4">
        <f t="shared" si="39"/>
        <v>0</v>
      </c>
    </row>
    <row r="122" spans="1:45" ht="12.75" customHeight="1" x14ac:dyDescent="0.3">
      <c r="A122" s="82"/>
      <c r="B122" s="62" t="s">
        <v>34</v>
      </c>
      <c r="C122" s="56">
        <v>8</v>
      </c>
      <c r="D122" s="5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8" t="s">
        <v>83</v>
      </c>
      <c r="S122" s="77"/>
      <c r="T122" s="77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158"/>
      <c r="AG122" s="158"/>
      <c r="AH122" s="158"/>
      <c r="AI122" s="158"/>
      <c r="AJ122" s="158"/>
      <c r="AK122" s="158"/>
      <c r="AL122" s="158"/>
      <c r="AM122" s="158"/>
      <c r="AN122" s="158"/>
      <c r="AO122" s="77"/>
      <c r="AP122" s="77"/>
      <c r="AQ122" s="48">
        <f t="shared" si="40"/>
        <v>1</v>
      </c>
      <c r="AR122" s="33">
        <f t="shared" si="45"/>
        <v>68</v>
      </c>
      <c r="AS122" s="4">
        <f t="shared" si="39"/>
        <v>1.4705882352941176E-2</v>
      </c>
    </row>
    <row r="123" spans="1:45" ht="12.75" customHeight="1" x14ac:dyDescent="0.3">
      <c r="A123" s="82"/>
      <c r="B123" s="56" t="s">
        <v>37</v>
      </c>
      <c r="C123" s="56">
        <v>8</v>
      </c>
      <c r="D123" s="57"/>
      <c r="E123" s="77"/>
      <c r="F123" s="77"/>
      <c r="G123" s="77"/>
      <c r="H123" s="77"/>
      <c r="I123" s="77"/>
      <c r="J123" s="77"/>
      <c r="K123" s="77"/>
      <c r="L123" s="77"/>
      <c r="M123" s="77"/>
      <c r="N123" s="78" t="s">
        <v>83</v>
      </c>
      <c r="O123" s="77"/>
      <c r="P123" s="77"/>
      <c r="Q123" s="77"/>
      <c r="R123" s="77"/>
      <c r="S123" s="77"/>
      <c r="T123" s="77"/>
      <c r="U123" s="158"/>
      <c r="V123" s="158"/>
      <c r="W123" s="158"/>
      <c r="X123" s="158"/>
      <c r="Y123" s="158"/>
      <c r="Z123" s="158"/>
      <c r="AA123" s="158"/>
      <c r="AB123" s="158"/>
      <c r="AC123" s="158"/>
      <c r="AD123" s="158"/>
      <c r="AE123" s="158"/>
      <c r="AF123" s="158"/>
      <c r="AG123" s="159"/>
      <c r="AH123" s="158"/>
      <c r="AI123" s="158"/>
      <c r="AJ123" s="158"/>
      <c r="AK123" s="158"/>
      <c r="AL123" s="158"/>
      <c r="AM123" s="158"/>
      <c r="AN123" s="158"/>
      <c r="AO123" s="77"/>
      <c r="AP123" s="77"/>
      <c r="AQ123" s="48">
        <f t="shared" si="40"/>
        <v>1</v>
      </c>
      <c r="AR123" s="33">
        <f t="shared" si="45"/>
        <v>68</v>
      </c>
      <c r="AS123" s="4">
        <f t="shared" si="39"/>
        <v>1.4705882352941176E-2</v>
      </c>
    </row>
    <row r="124" spans="1:45" ht="12.75" customHeight="1" x14ac:dyDescent="0.3">
      <c r="A124" s="82"/>
      <c r="B124" s="56" t="s">
        <v>29</v>
      </c>
      <c r="C124" s="56">
        <v>8</v>
      </c>
      <c r="D124" s="5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158"/>
      <c r="V124" s="158"/>
      <c r="W124" s="158"/>
      <c r="X124" s="158"/>
      <c r="Y124" s="158"/>
      <c r="Z124" s="158"/>
      <c r="AA124" s="158"/>
      <c r="AB124" s="158"/>
      <c r="AC124" s="158"/>
      <c r="AD124" s="158"/>
      <c r="AE124" s="158"/>
      <c r="AF124" s="158"/>
      <c r="AG124" s="158"/>
      <c r="AH124" s="158"/>
      <c r="AI124" s="158"/>
      <c r="AJ124" s="158"/>
      <c r="AK124" s="158"/>
      <c r="AL124" s="158"/>
      <c r="AM124" s="158"/>
      <c r="AN124" s="158"/>
      <c r="AO124" s="77"/>
      <c r="AP124" s="77"/>
      <c r="AQ124" s="48">
        <f t="shared" si="40"/>
        <v>0</v>
      </c>
      <c r="AR124" s="33">
        <f t="shared" si="45"/>
        <v>68</v>
      </c>
      <c r="AS124" s="4">
        <f t="shared" si="39"/>
        <v>0</v>
      </c>
    </row>
    <row r="125" spans="1:45" ht="12.75" customHeight="1" x14ac:dyDescent="0.3">
      <c r="A125" s="82"/>
      <c r="B125" s="56" t="s">
        <v>43</v>
      </c>
      <c r="C125" s="56">
        <v>8</v>
      </c>
      <c r="D125" s="5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158"/>
      <c r="V125" s="158"/>
      <c r="W125" s="158"/>
      <c r="X125" s="158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8"/>
      <c r="AM125" s="158"/>
      <c r="AN125" s="158"/>
      <c r="AO125" s="77"/>
      <c r="AP125" s="77"/>
      <c r="AQ125" s="48">
        <f t="shared" si="40"/>
        <v>0</v>
      </c>
      <c r="AR125" s="33">
        <f t="shared" ref="AR125:AR127" si="46">34*1</f>
        <v>34</v>
      </c>
      <c r="AS125" s="4">
        <f t="shared" si="39"/>
        <v>0</v>
      </c>
    </row>
    <row r="126" spans="1:45" ht="12.75" customHeight="1" x14ac:dyDescent="0.3">
      <c r="A126" s="82"/>
      <c r="B126" s="56" t="s">
        <v>56</v>
      </c>
      <c r="C126" s="56">
        <v>8</v>
      </c>
      <c r="D126" s="5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158"/>
      <c r="V126" s="158"/>
      <c r="W126" s="158"/>
      <c r="X126" s="158"/>
      <c r="Y126" s="158"/>
      <c r="Z126" s="158"/>
      <c r="AA126" s="158"/>
      <c r="AB126" s="158"/>
      <c r="AC126" s="158"/>
      <c r="AD126" s="158"/>
      <c r="AE126" s="158"/>
      <c r="AF126" s="158"/>
      <c r="AG126" s="158"/>
      <c r="AH126" s="158"/>
      <c r="AI126" s="158"/>
      <c r="AJ126" s="158"/>
      <c r="AK126" s="158"/>
      <c r="AL126" s="158"/>
      <c r="AM126" s="158"/>
      <c r="AN126" s="158"/>
      <c r="AO126" s="77"/>
      <c r="AP126" s="77"/>
      <c r="AQ126" s="48">
        <f t="shared" si="40"/>
        <v>0</v>
      </c>
      <c r="AR126" s="33">
        <f t="shared" si="46"/>
        <v>34</v>
      </c>
      <c r="AS126" s="4">
        <f t="shared" si="39"/>
        <v>0</v>
      </c>
    </row>
    <row r="127" spans="1:45" ht="12.75" customHeight="1" x14ac:dyDescent="0.3">
      <c r="A127" s="82"/>
      <c r="B127" s="56" t="s">
        <v>67</v>
      </c>
      <c r="C127" s="56">
        <v>8</v>
      </c>
      <c r="D127" s="5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48">
        <f t="shared" si="40"/>
        <v>0</v>
      </c>
      <c r="AR127" s="33">
        <f t="shared" si="46"/>
        <v>34</v>
      </c>
      <c r="AS127" s="4">
        <f t="shared" si="39"/>
        <v>0</v>
      </c>
    </row>
    <row r="128" spans="1:45" ht="12.75" customHeight="1" x14ac:dyDescent="0.3">
      <c r="A128" s="82"/>
      <c r="B128" s="56" t="s">
        <v>54</v>
      </c>
      <c r="C128" s="56">
        <v>8</v>
      </c>
      <c r="D128" s="5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48">
        <f t="shared" si="40"/>
        <v>0</v>
      </c>
      <c r="AR128" s="33">
        <f t="shared" ref="AR128" si="47">34*2</f>
        <v>68</v>
      </c>
      <c r="AS128" s="4">
        <f t="shared" si="39"/>
        <v>0</v>
      </c>
    </row>
    <row r="129" spans="1:45" ht="27" customHeight="1" x14ac:dyDescent="0.25">
      <c r="A129" s="51"/>
      <c r="B129" s="55"/>
      <c r="C129" s="55"/>
      <c r="D129" s="55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1"/>
      <c r="AN129" s="51"/>
      <c r="AO129" s="51"/>
      <c r="AP129" s="51"/>
      <c r="AQ129" s="51"/>
      <c r="AR129" s="51"/>
      <c r="AS129" s="8"/>
    </row>
    <row r="130" spans="1:45" s="2" customFormat="1" ht="81.75" customHeight="1" x14ac:dyDescent="0.25">
      <c r="A130" s="98" t="s">
        <v>38</v>
      </c>
      <c r="B130" s="98"/>
      <c r="C130" s="98"/>
      <c r="D130" s="98"/>
      <c r="E130" s="121" t="s">
        <v>79</v>
      </c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1"/>
      <c r="AC130" s="121"/>
      <c r="AD130" s="121"/>
      <c r="AE130" s="121"/>
      <c r="AF130" s="121"/>
      <c r="AG130" s="121"/>
      <c r="AH130" s="121"/>
      <c r="AI130" s="121"/>
      <c r="AJ130" s="121"/>
      <c r="AK130" s="121"/>
      <c r="AL130" s="121"/>
      <c r="AM130" s="121"/>
      <c r="AN130" s="121"/>
      <c r="AO130" s="121"/>
      <c r="AP130" s="121"/>
      <c r="AQ130" s="140" t="s">
        <v>20</v>
      </c>
      <c r="AR130" s="141" t="s">
        <v>22</v>
      </c>
      <c r="AS130" s="145" t="s">
        <v>21</v>
      </c>
    </row>
    <row r="131" spans="1:45" s="2" customFormat="1" ht="21.75" customHeight="1" x14ac:dyDescent="0.25">
      <c r="A131" s="94" t="s">
        <v>0</v>
      </c>
      <c r="B131" s="94"/>
      <c r="C131" s="94"/>
      <c r="D131" s="42" t="s">
        <v>18</v>
      </c>
      <c r="E131" s="94" t="s">
        <v>1</v>
      </c>
      <c r="F131" s="94"/>
      <c r="G131" s="94"/>
      <c r="H131" s="94"/>
      <c r="I131" s="94" t="s">
        <v>2</v>
      </c>
      <c r="J131" s="94"/>
      <c r="K131" s="94"/>
      <c r="L131" s="94"/>
      <c r="M131" s="94" t="s">
        <v>3</v>
      </c>
      <c r="N131" s="94"/>
      <c r="O131" s="94"/>
      <c r="P131" s="94"/>
      <c r="Q131" s="94" t="s">
        <v>4</v>
      </c>
      <c r="R131" s="94"/>
      <c r="S131" s="94"/>
      <c r="T131" s="94"/>
      <c r="U131" s="94" t="s">
        <v>5</v>
      </c>
      <c r="V131" s="94"/>
      <c r="W131" s="94"/>
      <c r="X131" s="94" t="s">
        <v>6</v>
      </c>
      <c r="Y131" s="94"/>
      <c r="Z131" s="94"/>
      <c r="AA131" s="94"/>
      <c r="AB131" s="94" t="s">
        <v>7</v>
      </c>
      <c r="AC131" s="94"/>
      <c r="AD131" s="94"/>
      <c r="AE131" s="94" t="s">
        <v>8</v>
      </c>
      <c r="AF131" s="94"/>
      <c r="AG131" s="94"/>
      <c r="AH131" s="94"/>
      <c r="AI131" s="94"/>
      <c r="AJ131" s="94" t="s">
        <v>9</v>
      </c>
      <c r="AK131" s="94"/>
      <c r="AL131" s="94"/>
      <c r="AM131" s="94" t="s">
        <v>10</v>
      </c>
      <c r="AN131" s="94"/>
      <c r="AO131" s="94"/>
      <c r="AP131" s="94"/>
      <c r="AQ131" s="140"/>
      <c r="AR131" s="141"/>
      <c r="AS131" s="145"/>
    </row>
    <row r="132" spans="1:45" s="3" customFormat="1" ht="11.25" customHeight="1" x14ac:dyDescent="0.2">
      <c r="A132" s="94"/>
      <c r="B132" s="94"/>
      <c r="C132" s="94"/>
      <c r="D132" s="42" t="s">
        <v>19</v>
      </c>
      <c r="E132" s="43">
        <v>1</v>
      </c>
      <c r="F132" s="43">
        <v>2</v>
      </c>
      <c r="G132" s="43">
        <v>3</v>
      </c>
      <c r="H132" s="43">
        <v>4</v>
      </c>
      <c r="I132" s="43">
        <v>5</v>
      </c>
      <c r="J132" s="43">
        <v>6</v>
      </c>
      <c r="K132" s="43">
        <v>7</v>
      </c>
      <c r="L132" s="43">
        <v>8</v>
      </c>
      <c r="M132" s="43">
        <v>9</v>
      </c>
      <c r="N132" s="43">
        <v>10</v>
      </c>
      <c r="O132" s="43">
        <v>11</v>
      </c>
      <c r="P132" s="43">
        <v>12</v>
      </c>
      <c r="Q132" s="43">
        <v>13</v>
      </c>
      <c r="R132" s="43">
        <v>14</v>
      </c>
      <c r="S132" s="43">
        <v>15</v>
      </c>
      <c r="T132" s="43">
        <v>16</v>
      </c>
      <c r="U132" s="43">
        <v>17</v>
      </c>
      <c r="V132" s="43">
        <v>18</v>
      </c>
      <c r="W132" s="43">
        <v>19</v>
      </c>
      <c r="X132" s="43">
        <v>20</v>
      </c>
      <c r="Y132" s="43">
        <v>21</v>
      </c>
      <c r="Z132" s="43">
        <v>22</v>
      </c>
      <c r="AA132" s="43">
        <v>23</v>
      </c>
      <c r="AB132" s="43">
        <v>24</v>
      </c>
      <c r="AC132" s="43">
        <v>25</v>
      </c>
      <c r="AD132" s="43">
        <v>26</v>
      </c>
      <c r="AE132" s="43">
        <v>27</v>
      </c>
      <c r="AF132" s="43">
        <v>28</v>
      </c>
      <c r="AG132" s="43">
        <v>29</v>
      </c>
      <c r="AH132" s="43">
        <v>30</v>
      </c>
      <c r="AI132" s="43">
        <v>31</v>
      </c>
      <c r="AJ132" s="43">
        <v>32</v>
      </c>
      <c r="AK132" s="43">
        <v>33</v>
      </c>
      <c r="AL132" s="43">
        <v>34</v>
      </c>
      <c r="AM132" s="43">
        <v>35</v>
      </c>
      <c r="AN132" s="43">
        <v>36</v>
      </c>
      <c r="AO132" s="43">
        <v>37</v>
      </c>
      <c r="AP132" s="43">
        <v>38</v>
      </c>
      <c r="AQ132" s="140"/>
      <c r="AR132" s="141"/>
      <c r="AS132" s="145"/>
    </row>
    <row r="133" spans="1:45" ht="12.75" customHeight="1" x14ac:dyDescent="0.3">
      <c r="A133" s="82" t="s">
        <v>25</v>
      </c>
      <c r="B133" s="62" t="s">
        <v>13</v>
      </c>
      <c r="C133" s="56">
        <v>9</v>
      </c>
      <c r="D133" s="49"/>
      <c r="E133" s="77"/>
      <c r="F133" s="77"/>
      <c r="G133" s="78" t="s">
        <v>83</v>
      </c>
      <c r="H133" s="77"/>
      <c r="I133" s="77"/>
      <c r="J133" s="77"/>
      <c r="K133" s="77"/>
      <c r="L133" s="77"/>
      <c r="M133" s="77"/>
      <c r="N133" s="77"/>
      <c r="O133" s="77"/>
      <c r="P133" s="78" t="s">
        <v>83</v>
      </c>
      <c r="Q133" s="77"/>
      <c r="R133" s="77"/>
      <c r="S133" s="77"/>
      <c r="T133" s="77"/>
      <c r="U133" s="158"/>
      <c r="V133" s="158"/>
      <c r="W133" s="158"/>
      <c r="X133" s="158"/>
      <c r="Y133" s="158"/>
      <c r="Z133" s="158"/>
      <c r="AA133" s="158"/>
      <c r="AB133" s="158"/>
      <c r="AC133" s="158"/>
      <c r="AD133" s="159"/>
      <c r="AE133" s="158"/>
      <c r="AF133" s="158"/>
      <c r="AG133" s="158"/>
      <c r="AH133" s="158"/>
      <c r="AI133" s="158"/>
      <c r="AJ133" s="158"/>
      <c r="AK133" s="158"/>
      <c r="AL133" s="158"/>
      <c r="AM133" s="158"/>
      <c r="AN133" s="158"/>
      <c r="AO133" s="158"/>
      <c r="AP133" s="158"/>
      <c r="AQ133" s="48">
        <f>COUNTA(E133:AP133)</f>
        <v>2</v>
      </c>
      <c r="AR133" s="33">
        <f>34*3</f>
        <v>102</v>
      </c>
      <c r="AS133" s="4">
        <f t="shared" ref="AS133:AS148" si="48">AQ133/AR133</f>
        <v>1.9607843137254902E-2</v>
      </c>
    </row>
    <row r="134" spans="1:45" ht="12.75" customHeight="1" x14ac:dyDescent="0.3">
      <c r="A134" s="82"/>
      <c r="B134" s="62" t="s">
        <v>27</v>
      </c>
      <c r="C134" s="56">
        <v>9</v>
      </c>
      <c r="D134" s="49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58"/>
      <c r="AE134" s="158"/>
      <c r="AF134" s="158"/>
      <c r="AG134" s="159"/>
      <c r="AH134" s="158"/>
      <c r="AI134" s="158"/>
      <c r="AJ134" s="158"/>
      <c r="AK134" s="158"/>
      <c r="AL134" s="158"/>
      <c r="AM134" s="158"/>
      <c r="AN134" s="158"/>
      <c r="AO134" s="158"/>
      <c r="AP134" s="158"/>
      <c r="AQ134" s="48">
        <f t="shared" ref="AQ134:AQ148" si="49">COUNTA(E134:AP134)</f>
        <v>0</v>
      </c>
      <c r="AR134" s="33">
        <f t="shared" ref="AR134:AR136" si="50">34*3</f>
        <v>102</v>
      </c>
      <c r="AS134" s="4">
        <f t="shared" si="48"/>
        <v>0</v>
      </c>
    </row>
    <row r="135" spans="1:45" ht="14.4" x14ac:dyDescent="0.3">
      <c r="A135" s="82"/>
      <c r="B135" s="62" t="s">
        <v>12</v>
      </c>
      <c r="C135" s="56">
        <v>9</v>
      </c>
      <c r="D135" s="57"/>
      <c r="E135" s="77"/>
      <c r="F135" s="77"/>
      <c r="G135" s="77"/>
      <c r="H135" s="78" t="s">
        <v>83</v>
      </c>
      <c r="I135" s="77"/>
      <c r="J135" s="77"/>
      <c r="K135" s="77"/>
      <c r="L135" s="77"/>
      <c r="M135" s="78" t="s">
        <v>83</v>
      </c>
      <c r="N135" s="77"/>
      <c r="O135" s="77"/>
      <c r="P135" s="78" t="s">
        <v>83</v>
      </c>
      <c r="Q135" s="77"/>
      <c r="R135" s="77"/>
      <c r="S135" s="78" t="s">
        <v>83</v>
      </c>
      <c r="T135" s="77"/>
      <c r="U135" s="158"/>
      <c r="V135" s="158"/>
      <c r="W135" s="159"/>
      <c r="X135" s="158"/>
      <c r="Y135" s="158"/>
      <c r="Z135" s="159"/>
      <c r="AA135" s="158"/>
      <c r="AB135" s="158"/>
      <c r="AC135" s="159"/>
      <c r="AD135" s="158"/>
      <c r="AE135" s="158"/>
      <c r="AF135" s="159"/>
      <c r="AG135" s="158"/>
      <c r="AH135" s="158"/>
      <c r="AI135" s="159"/>
      <c r="AJ135" s="158"/>
      <c r="AK135" s="158"/>
      <c r="AL135" s="159"/>
      <c r="AM135" s="158"/>
      <c r="AN135" s="158"/>
      <c r="AO135" s="158"/>
      <c r="AP135" s="158"/>
      <c r="AQ135" s="48">
        <f t="shared" si="49"/>
        <v>4</v>
      </c>
      <c r="AR135" s="33">
        <f t="shared" si="50"/>
        <v>102</v>
      </c>
      <c r="AS135" s="4">
        <f t="shared" si="48"/>
        <v>3.9215686274509803E-2</v>
      </c>
    </row>
    <row r="136" spans="1:45" ht="12.75" customHeight="1" x14ac:dyDescent="0.3">
      <c r="A136" s="82"/>
      <c r="B136" s="62" t="s">
        <v>64</v>
      </c>
      <c r="C136" s="56">
        <v>9</v>
      </c>
      <c r="D136" s="49"/>
      <c r="E136" s="77"/>
      <c r="F136" s="77"/>
      <c r="G136" s="77"/>
      <c r="H136" s="77"/>
      <c r="I136" s="77"/>
      <c r="J136" s="77"/>
      <c r="K136" s="77"/>
      <c r="L136" s="78" t="s">
        <v>83</v>
      </c>
      <c r="M136" s="77"/>
      <c r="N136" s="77"/>
      <c r="O136" s="77"/>
      <c r="P136" s="77"/>
      <c r="Q136" s="78" t="s">
        <v>83</v>
      </c>
      <c r="R136" s="77"/>
      <c r="S136" s="76"/>
      <c r="T136" s="76"/>
      <c r="U136" s="158"/>
      <c r="V136" s="158"/>
      <c r="W136" s="16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9"/>
      <c r="AL136" s="158"/>
      <c r="AM136" s="158"/>
      <c r="AN136" s="158"/>
      <c r="AO136" s="158"/>
      <c r="AP136" s="158"/>
      <c r="AQ136" s="48">
        <f t="shared" si="49"/>
        <v>2</v>
      </c>
      <c r="AR136" s="33">
        <f t="shared" si="50"/>
        <v>102</v>
      </c>
      <c r="AS136" s="4">
        <f t="shared" si="48"/>
        <v>1.9607843137254902E-2</v>
      </c>
    </row>
    <row r="137" spans="1:45" ht="14.4" x14ac:dyDescent="0.3">
      <c r="A137" s="82"/>
      <c r="B137" s="62" t="s">
        <v>65</v>
      </c>
      <c r="C137" s="56">
        <v>9</v>
      </c>
      <c r="D137" s="49"/>
      <c r="E137" s="77"/>
      <c r="F137" s="77"/>
      <c r="G137" s="77"/>
      <c r="H137" s="77"/>
      <c r="I137" s="77"/>
      <c r="J137" s="77"/>
      <c r="K137" s="78" t="s">
        <v>83</v>
      </c>
      <c r="L137" s="77"/>
      <c r="M137" s="77"/>
      <c r="N137" s="77"/>
      <c r="O137" s="77"/>
      <c r="P137" s="77"/>
      <c r="Q137" s="77"/>
      <c r="R137" s="78" t="s">
        <v>83</v>
      </c>
      <c r="S137" s="77"/>
      <c r="T137" s="77"/>
      <c r="U137" s="158"/>
      <c r="V137" s="158"/>
      <c r="W137" s="158"/>
      <c r="X137" s="158"/>
      <c r="Y137" s="158"/>
      <c r="Z137" s="158"/>
      <c r="AA137" s="158"/>
      <c r="AB137" s="158"/>
      <c r="AC137" s="158"/>
      <c r="AD137" s="158"/>
      <c r="AE137" s="158"/>
      <c r="AF137" s="158"/>
      <c r="AG137" s="158"/>
      <c r="AH137" s="158"/>
      <c r="AI137" s="158"/>
      <c r="AJ137" s="158"/>
      <c r="AK137" s="158"/>
      <c r="AL137" s="158"/>
      <c r="AM137" s="158"/>
      <c r="AN137" s="158"/>
      <c r="AO137" s="158"/>
      <c r="AP137" s="158"/>
      <c r="AQ137" s="48">
        <f t="shared" si="49"/>
        <v>2</v>
      </c>
      <c r="AR137" s="33">
        <f>34*2</f>
        <v>68</v>
      </c>
      <c r="AS137" s="4">
        <f t="shared" si="48"/>
        <v>2.9411764705882353E-2</v>
      </c>
    </row>
    <row r="138" spans="1:45" ht="30.6" customHeight="1" x14ac:dyDescent="0.3">
      <c r="A138" s="82"/>
      <c r="B138" s="62" t="s">
        <v>66</v>
      </c>
      <c r="C138" s="56">
        <v>9</v>
      </c>
      <c r="D138" s="5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158"/>
      <c r="V138" s="158"/>
      <c r="W138" s="158"/>
      <c r="X138" s="158"/>
      <c r="Y138" s="158"/>
      <c r="Z138" s="158"/>
      <c r="AA138" s="158"/>
      <c r="AB138" s="158"/>
      <c r="AC138" s="158"/>
      <c r="AD138" s="158"/>
      <c r="AE138" s="158"/>
      <c r="AF138" s="158"/>
      <c r="AG138" s="158"/>
      <c r="AH138" s="158"/>
      <c r="AI138" s="158"/>
      <c r="AJ138" s="158"/>
      <c r="AK138" s="158"/>
      <c r="AL138" s="158"/>
      <c r="AM138" s="158"/>
      <c r="AN138" s="158"/>
      <c r="AO138" s="158"/>
      <c r="AP138" s="158"/>
      <c r="AQ138" s="48">
        <f t="shared" si="49"/>
        <v>0</v>
      </c>
      <c r="AR138" s="33">
        <f>34*1</f>
        <v>34</v>
      </c>
      <c r="AS138" s="4">
        <f t="shared" si="48"/>
        <v>0</v>
      </c>
    </row>
    <row r="139" spans="1:45" ht="14.4" x14ac:dyDescent="0.3">
      <c r="A139" s="82"/>
      <c r="B139" s="62" t="s">
        <v>35</v>
      </c>
      <c r="C139" s="56">
        <v>9</v>
      </c>
      <c r="D139" s="5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8" t="s">
        <v>83</v>
      </c>
      <c r="S139" s="77"/>
      <c r="T139" s="77"/>
      <c r="U139" s="158"/>
      <c r="V139" s="158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48">
        <f t="shared" si="49"/>
        <v>1</v>
      </c>
      <c r="AR139" s="33">
        <f t="shared" ref="AR139" si="51">34*1</f>
        <v>34</v>
      </c>
      <c r="AS139" s="4">
        <f t="shared" si="48"/>
        <v>2.9411764705882353E-2</v>
      </c>
    </row>
    <row r="140" spans="1:45" ht="14.4" x14ac:dyDescent="0.3">
      <c r="A140" s="82"/>
      <c r="B140" s="62" t="s">
        <v>28</v>
      </c>
      <c r="C140" s="56">
        <v>9</v>
      </c>
      <c r="D140" s="5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158"/>
      <c r="V140" s="158"/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158"/>
      <c r="AI140" s="158"/>
      <c r="AJ140" s="158"/>
      <c r="AK140" s="158"/>
      <c r="AL140" s="158"/>
      <c r="AM140" s="158"/>
      <c r="AN140" s="158"/>
      <c r="AO140" s="158"/>
      <c r="AP140" s="158"/>
      <c r="AQ140" s="48">
        <f t="shared" si="49"/>
        <v>0</v>
      </c>
      <c r="AR140" s="33">
        <f>34*2</f>
        <v>68</v>
      </c>
      <c r="AS140" s="4">
        <f t="shared" si="48"/>
        <v>0</v>
      </c>
    </row>
    <row r="141" spans="1:45" ht="14.4" x14ac:dyDescent="0.3">
      <c r="A141" s="82"/>
      <c r="B141" s="62" t="s">
        <v>32</v>
      </c>
      <c r="C141" s="56">
        <v>9</v>
      </c>
      <c r="D141" s="5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158"/>
      <c r="V141" s="158"/>
      <c r="W141" s="158"/>
      <c r="X141" s="158"/>
      <c r="Y141" s="158"/>
      <c r="Z141" s="158"/>
      <c r="AA141" s="158"/>
      <c r="AB141" s="158"/>
      <c r="AC141" s="158"/>
      <c r="AD141" s="158"/>
      <c r="AE141" s="158"/>
      <c r="AF141" s="158"/>
      <c r="AG141" s="158"/>
      <c r="AH141" s="158"/>
      <c r="AI141" s="158"/>
      <c r="AJ141" s="158"/>
      <c r="AK141" s="158"/>
      <c r="AL141" s="158"/>
      <c r="AM141" s="158"/>
      <c r="AN141" s="158"/>
      <c r="AO141" s="158"/>
      <c r="AP141" s="158"/>
      <c r="AQ141" s="48">
        <f t="shared" si="49"/>
        <v>0</v>
      </c>
      <c r="AR141" s="33">
        <f>34*1</f>
        <v>34</v>
      </c>
      <c r="AS141" s="4">
        <f t="shared" si="48"/>
        <v>0</v>
      </c>
    </row>
    <row r="142" spans="1:45" ht="14.4" x14ac:dyDescent="0.3">
      <c r="A142" s="82"/>
      <c r="B142" s="62" t="s">
        <v>30</v>
      </c>
      <c r="C142" s="56">
        <v>9</v>
      </c>
      <c r="D142" s="57"/>
      <c r="E142" s="77"/>
      <c r="F142" s="77"/>
      <c r="G142" s="77"/>
      <c r="H142" s="77"/>
      <c r="I142" s="77"/>
      <c r="J142" s="77"/>
      <c r="K142" s="77"/>
      <c r="L142" s="78" t="s">
        <v>83</v>
      </c>
      <c r="M142" s="77"/>
      <c r="N142" s="77"/>
      <c r="O142" s="77"/>
      <c r="P142" s="77"/>
      <c r="Q142" s="77"/>
      <c r="R142" s="77"/>
      <c r="S142" s="77"/>
      <c r="T142" s="78" t="s">
        <v>83</v>
      </c>
      <c r="U142" s="158"/>
      <c r="V142" s="158"/>
      <c r="W142" s="158"/>
      <c r="X142" s="158"/>
      <c r="Y142" s="158"/>
      <c r="Z142" s="158"/>
      <c r="AA142" s="158"/>
      <c r="AB142" s="158"/>
      <c r="AC142" s="158"/>
      <c r="AD142" s="158"/>
      <c r="AE142" s="158"/>
      <c r="AF142" s="158"/>
      <c r="AG142" s="158"/>
      <c r="AH142" s="158"/>
      <c r="AI142" s="158"/>
      <c r="AJ142" s="158"/>
      <c r="AK142" s="158"/>
      <c r="AL142" s="158"/>
      <c r="AM142" s="158"/>
      <c r="AN142" s="158"/>
      <c r="AO142" s="158"/>
      <c r="AP142" s="158"/>
      <c r="AQ142" s="48">
        <f t="shared" si="49"/>
        <v>2</v>
      </c>
      <c r="AR142" s="33">
        <f>34*2</f>
        <v>68</v>
      </c>
      <c r="AS142" s="4">
        <f t="shared" si="48"/>
        <v>2.9411764705882353E-2</v>
      </c>
    </row>
    <row r="143" spans="1:45" ht="14.4" x14ac:dyDescent="0.3">
      <c r="A143" s="82"/>
      <c r="B143" s="62" t="s">
        <v>34</v>
      </c>
      <c r="C143" s="56">
        <v>9</v>
      </c>
      <c r="D143" s="57"/>
      <c r="E143" s="77"/>
      <c r="F143" s="77"/>
      <c r="G143" s="77"/>
      <c r="H143" s="77"/>
      <c r="I143" s="77"/>
      <c r="J143" s="77"/>
      <c r="K143" s="77"/>
      <c r="L143" s="77"/>
      <c r="M143" s="77"/>
      <c r="N143" s="78" t="s">
        <v>83</v>
      </c>
      <c r="O143" s="77"/>
      <c r="P143" s="77"/>
      <c r="Q143" s="77"/>
      <c r="R143" s="77"/>
      <c r="S143" s="77"/>
      <c r="T143" s="77"/>
      <c r="U143" s="158"/>
      <c r="V143" s="158"/>
      <c r="W143" s="158"/>
      <c r="X143" s="158"/>
      <c r="Y143" s="158"/>
      <c r="Z143" s="158"/>
      <c r="AA143" s="158"/>
      <c r="AB143" s="158"/>
      <c r="AC143" s="158"/>
      <c r="AD143" s="158"/>
      <c r="AE143" s="158"/>
      <c r="AF143" s="158"/>
      <c r="AG143" s="158"/>
      <c r="AH143" s="158"/>
      <c r="AI143" s="158"/>
      <c r="AJ143" s="158"/>
      <c r="AK143" s="158"/>
      <c r="AL143" s="158"/>
      <c r="AM143" s="158"/>
      <c r="AN143" s="158"/>
      <c r="AO143" s="158"/>
      <c r="AP143" s="158"/>
      <c r="AQ143" s="48">
        <f t="shared" si="49"/>
        <v>1</v>
      </c>
      <c r="AR143" s="33">
        <f>34*3</f>
        <v>102</v>
      </c>
      <c r="AS143" s="4">
        <f t="shared" si="48"/>
        <v>9.8039215686274508E-3</v>
      </c>
    </row>
    <row r="144" spans="1:45" ht="14.4" x14ac:dyDescent="0.3">
      <c r="A144" s="82"/>
      <c r="B144" s="56" t="s">
        <v>37</v>
      </c>
      <c r="C144" s="56">
        <v>9</v>
      </c>
      <c r="D144" s="57"/>
      <c r="E144" s="77"/>
      <c r="F144" s="77"/>
      <c r="G144" s="78" t="s">
        <v>83</v>
      </c>
      <c r="H144" s="77"/>
      <c r="I144" s="77"/>
      <c r="J144" s="77"/>
      <c r="K144" s="77"/>
      <c r="L144" s="77"/>
      <c r="M144" s="78" t="s">
        <v>83</v>
      </c>
      <c r="N144" s="77"/>
      <c r="O144" s="77"/>
      <c r="P144" s="77"/>
      <c r="Q144" s="77"/>
      <c r="R144" s="77"/>
      <c r="S144" s="77"/>
      <c r="T144" s="77"/>
      <c r="U144" s="158"/>
      <c r="V144" s="158"/>
      <c r="W144" s="158"/>
      <c r="X144" s="158"/>
      <c r="Y144" s="158"/>
      <c r="Z144" s="158"/>
      <c r="AA144" s="158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48">
        <f t="shared" si="49"/>
        <v>2</v>
      </c>
      <c r="AR144" s="33">
        <f>34*2</f>
        <v>68</v>
      </c>
      <c r="AS144" s="4">
        <f t="shared" si="48"/>
        <v>2.9411764705882353E-2</v>
      </c>
    </row>
    <row r="145" spans="1:45" ht="14.4" x14ac:dyDescent="0.3">
      <c r="A145" s="82"/>
      <c r="B145" s="56" t="s">
        <v>29</v>
      </c>
      <c r="C145" s="56">
        <v>9</v>
      </c>
      <c r="D145" s="5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158"/>
      <c r="V145" s="158"/>
      <c r="W145" s="158"/>
      <c r="X145" s="158"/>
      <c r="Y145" s="158"/>
      <c r="Z145" s="158"/>
      <c r="AA145" s="158"/>
      <c r="AB145" s="158"/>
      <c r="AC145" s="158"/>
      <c r="AD145" s="158"/>
      <c r="AE145" s="158"/>
      <c r="AF145" s="158"/>
      <c r="AG145" s="158"/>
      <c r="AH145" s="158"/>
      <c r="AI145" s="158"/>
      <c r="AJ145" s="158"/>
      <c r="AK145" s="158"/>
      <c r="AL145" s="158"/>
      <c r="AM145" s="158"/>
      <c r="AN145" s="158"/>
      <c r="AO145" s="158"/>
      <c r="AP145" s="158"/>
      <c r="AQ145" s="48">
        <f t="shared" si="49"/>
        <v>0</v>
      </c>
      <c r="AR145" s="33">
        <f t="shared" ref="AR145" si="52">34*2</f>
        <v>68</v>
      </c>
      <c r="AS145" s="4">
        <f t="shared" si="48"/>
        <v>0</v>
      </c>
    </row>
    <row r="146" spans="1:45" ht="14.4" x14ac:dyDescent="0.3">
      <c r="A146" s="82"/>
      <c r="B146" s="56" t="s">
        <v>56</v>
      </c>
      <c r="C146" s="56">
        <v>9</v>
      </c>
      <c r="D146" s="5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158"/>
      <c r="V146" s="158"/>
      <c r="W146" s="158"/>
      <c r="X146" s="158"/>
      <c r="Y146" s="158"/>
      <c r="Z146" s="158"/>
      <c r="AA146" s="158"/>
      <c r="AB146" s="158"/>
      <c r="AC146" s="158"/>
      <c r="AD146" s="158"/>
      <c r="AE146" s="158"/>
      <c r="AF146" s="158"/>
      <c r="AG146" s="158"/>
      <c r="AH146" s="158"/>
      <c r="AI146" s="158"/>
      <c r="AJ146" s="158"/>
      <c r="AK146" s="158"/>
      <c r="AL146" s="158"/>
      <c r="AM146" s="158"/>
      <c r="AN146" s="158"/>
      <c r="AO146" s="158"/>
      <c r="AP146" s="158"/>
      <c r="AQ146" s="48">
        <f t="shared" si="49"/>
        <v>0</v>
      </c>
      <c r="AR146" s="33">
        <f>34*1</f>
        <v>34</v>
      </c>
      <c r="AS146" s="4">
        <f t="shared" si="48"/>
        <v>0</v>
      </c>
    </row>
    <row r="147" spans="1:45" ht="26.4" x14ac:dyDescent="0.3">
      <c r="A147" s="82"/>
      <c r="B147" s="56" t="s">
        <v>67</v>
      </c>
      <c r="C147" s="56">
        <v>9</v>
      </c>
      <c r="D147" s="5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158"/>
      <c r="V147" s="158"/>
      <c r="W147" s="158"/>
      <c r="X147" s="158"/>
      <c r="Y147" s="158"/>
      <c r="Z147" s="158"/>
      <c r="AA147" s="158"/>
      <c r="AB147" s="158"/>
      <c r="AC147" s="158"/>
      <c r="AD147" s="158"/>
      <c r="AE147" s="158"/>
      <c r="AF147" s="158"/>
      <c r="AG147" s="158"/>
      <c r="AH147" s="158"/>
      <c r="AI147" s="158"/>
      <c r="AJ147" s="158"/>
      <c r="AK147" s="158"/>
      <c r="AL147" s="158"/>
      <c r="AM147" s="158"/>
      <c r="AN147" s="158"/>
      <c r="AO147" s="158"/>
      <c r="AP147" s="158"/>
      <c r="AQ147" s="48">
        <f t="shared" si="49"/>
        <v>0</v>
      </c>
      <c r="AR147" s="33">
        <f t="shared" ref="AR147" si="53">34*1</f>
        <v>34</v>
      </c>
      <c r="AS147" s="4">
        <f t="shared" si="48"/>
        <v>0</v>
      </c>
    </row>
    <row r="148" spans="1:45" ht="12.75" customHeight="1" x14ac:dyDescent="0.3">
      <c r="A148" s="82"/>
      <c r="B148" s="56" t="s">
        <v>54</v>
      </c>
      <c r="C148" s="56">
        <v>9</v>
      </c>
      <c r="D148" s="49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48">
        <f t="shared" si="49"/>
        <v>0</v>
      </c>
      <c r="AR148" s="33">
        <f>34*2</f>
        <v>68</v>
      </c>
      <c r="AS148" s="4">
        <f t="shared" si="48"/>
        <v>0</v>
      </c>
    </row>
    <row r="149" spans="1:45" ht="27" customHeight="1" x14ac:dyDescent="0.25">
      <c r="A149" s="51"/>
      <c r="B149" s="55"/>
      <c r="C149" s="55"/>
      <c r="D149" s="55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1"/>
      <c r="AN149" s="51"/>
      <c r="AO149" s="51"/>
      <c r="AP149" s="51"/>
      <c r="AQ149" s="51"/>
      <c r="AR149" s="51"/>
      <c r="AS149" s="8"/>
    </row>
    <row r="150" spans="1:45" ht="111.75" customHeight="1" x14ac:dyDescent="0.25">
      <c r="A150" s="88" t="s">
        <v>40</v>
      </c>
      <c r="B150" s="89"/>
      <c r="C150" s="89"/>
      <c r="D150" s="90"/>
      <c r="E150" s="121" t="s">
        <v>79</v>
      </c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1"/>
      <c r="AC150" s="121"/>
      <c r="AD150" s="121"/>
      <c r="AE150" s="121"/>
      <c r="AF150" s="121"/>
      <c r="AG150" s="121"/>
      <c r="AH150" s="121"/>
      <c r="AI150" s="121"/>
      <c r="AJ150" s="121"/>
      <c r="AK150" s="121"/>
      <c r="AL150" s="121"/>
      <c r="AM150" s="121"/>
      <c r="AN150" s="121"/>
      <c r="AO150" s="121"/>
      <c r="AP150" s="121"/>
      <c r="AQ150" s="140" t="s">
        <v>20</v>
      </c>
      <c r="AR150" s="141" t="s">
        <v>22</v>
      </c>
      <c r="AS150" s="145" t="s">
        <v>21</v>
      </c>
    </row>
    <row r="151" spans="1:45" ht="12.75" customHeight="1" x14ac:dyDescent="0.25">
      <c r="A151" s="83" t="s">
        <v>0</v>
      </c>
      <c r="B151" s="84"/>
      <c r="C151" s="85"/>
      <c r="D151" s="42" t="s">
        <v>18</v>
      </c>
      <c r="E151" s="94" t="s">
        <v>1</v>
      </c>
      <c r="F151" s="94"/>
      <c r="G151" s="94"/>
      <c r="H151" s="94"/>
      <c r="I151" s="94" t="s">
        <v>2</v>
      </c>
      <c r="J151" s="94"/>
      <c r="K151" s="94"/>
      <c r="L151" s="94"/>
      <c r="M151" s="94" t="s">
        <v>3</v>
      </c>
      <c r="N151" s="94"/>
      <c r="O151" s="94"/>
      <c r="P151" s="94"/>
      <c r="Q151" s="94" t="s">
        <v>4</v>
      </c>
      <c r="R151" s="94"/>
      <c r="S151" s="94"/>
      <c r="T151" s="94"/>
      <c r="U151" s="94" t="s">
        <v>5</v>
      </c>
      <c r="V151" s="94"/>
      <c r="W151" s="94"/>
      <c r="X151" s="94" t="s">
        <v>6</v>
      </c>
      <c r="Y151" s="94"/>
      <c r="Z151" s="94"/>
      <c r="AA151" s="94"/>
      <c r="AB151" s="94" t="s">
        <v>7</v>
      </c>
      <c r="AC151" s="94"/>
      <c r="AD151" s="94"/>
      <c r="AE151" s="94" t="s">
        <v>8</v>
      </c>
      <c r="AF151" s="94"/>
      <c r="AG151" s="94"/>
      <c r="AH151" s="94"/>
      <c r="AI151" s="94"/>
      <c r="AJ151" s="94" t="s">
        <v>9</v>
      </c>
      <c r="AK151" s="94"/>
      <c r="AL151" s="94"/>
      <c r="AM151" s="94" t="s">
        <v>10</v>
      </c>
      <c r="AN151" s="94"/>
      <c r="AO151" s="94"/>
      <c r="AP151" s="94"/>
      <c r="AQ151" s="140"/>
      <c r="AR151" s="141"/>
      <c r="AS151" s="145"/>
    </row>
    <row r="152" spans="1:45" x14ac:dyDescent="0.25">
      <c r="A152" s="86"/>
      <c r="B152" s="87"/>
      <c r="C152" s="87"/>
      <c r="D152" s="42" t="s">
        <v>19</v>
      </c>
      <c r="E152" s="43">
        <v>1</v>
      </c>
      <c r="F152" s="43">
        <v>2</v>
      </c>
      <c r="G152" s="43">
        <v>3</v>
      </c>
      <c r="H152" s="43">
        <v>4</v>
      </c>
      <c r="I152" s="43">
        <v>5</v>
      </c>
      <c r="J152" s="43">
        <v>6</v>
      </c>
      <c r="K152" s="43">
        <v>7</v>
      </c>
      <c r="L152" s="43">
        <v>8</v>
      </c>
      <c r="M152" s="43">
        <v>9</v>
      </c>
      <c r="N152" s="43">
        <v>10</v>
      </c>
      <c r="O152" s="43">
        <v>11</v>
      </c>
      <c r="P152" s="43">
        <v>12</v>
      </c>
      <c r="Q152" s="43">
        <v>13</v>
      </c>
      <c r="R152" s="43">
        <v>14</v>
      </c>
      <c r="S152" s="43">
        <v>15</v>
      </c>
      <c r="T152" s="43">
        <v>16</v>
      </c>
      <c r="U152" s="43">
        <v>17</v>
      </c>
      <c r="V152" s="43">
        <v>18</v>
      </c>
      <c r="W152" s="43">
        <v>19</v>
      </c>
      <c r="X152" s="43">
        <v>20</v>
      </c>
      <c r="Y152" s="43">
        <v>21</v>
      </c>
      <c r="Z152" s="43">
        <v>22</v>
      </c>
      <c r="AA152" s="43">
        <v>23</v>
      </c>
      <c r="AB152" s="43">
        <v>24</v>
      </c>
      <c r="AC152" s="43">
        <v>25</v>
      </c>
      <c r="AD152" s="43">
        <v>26</v>
      </c>
      <c r="AE152" s="43">
        <v>27</v>
      </c>
      <c r="AF152" s="43">
        <v>28</v>
      </c>
      <c r="AG152" s="43">
        <v>29</v>
      </c>
      <c r="AH152" s="43">
        <v>30</v>
      </c>
      <c r="AI152" s="43">
        <v>31</v>
      </c>
      <c r="AJ152" s="43">
        <v>32</v>
      </c>
      <c r="AK152" s="43">
        <v>33</v>
      </c>
      <c r="AL152" s="43">
        <v>34</v>
      </c>
      <c r="AM152" s="43">
        <v>35</v>
      </c>
      <c r="AN152" s="43">
        <v>36</v>
      </c>
      <c r="AO152" s="43">
        <v>37</v>
      </c>
      <c r="AP152" s="43">
        <v>38</v>
      </c>
      <c r="AQ152" s="140"/>
      <c r="AR152" s="141"/>
      <c r="AS152" s="145"/>
    </row>
    <row r="153" spans="1:45" ht="14.4" x14ac:dyDescent="0.3">
      <c r="A153" s="82" t="s">
        <v>25</v>
      </c>
      <c r="B153" s="62" t="s">
        <v>13</v>
      </c>
      <c r="C153" s="60">
        <v>10</v>
      </c>
      <c r="D153" s="58"/>
      <c r="E153" s="77"/>
      <c r="F153" s="77"/>
      <c r="G153" s="78" t="s">
        <v>83</v>
      </c>
      <c r="H153" s="77"/>
      <c r="I153" s="77"/>
      <c r="J153" s="77"/>
      <c r="K153" s="77"/>
      <c r="L153" s="77"/>
      <c r="M153" s="77"/>
      <c r="N153" s="77"/>
      <c r="O153" s="77"/>
      <c r="P153" s="78" t="s">
        <v>83</v>
      </c>
      <c r="Q153" s="77"/>
      <c r="R153" s="77"/>
      <c r="S153" s="77"/>
      <c r="T153" s="77"/>
      <c r="U153" s="158"/>
      <c r="V153" s="158"/>
      <c r="W153" s="158"/>
      <c r="X153" s="158"/>
      <c r="Y153" s="158"/>
      <c r="Z153" s="158"/>
      <c r="AA153" s="158"/>
      <c r="AB153" s="158"/>
      <c r="AC153" s="158"/>
      <c r="AD153" s="158"/>
      <c r="AE153" s="158"/>
      <c r="AF153" s="158"/>
      <c r="AG153" s="158"/>
      <c r="AH153" s="158"/>
      <c r="AI153" s="158"/>
      <c r="AJ153" s="158"/>
      <c r="AK153" s="158"/>
      <c r="AL153" s="158"/>
      <c r="AM153" s="158"/>
      <c r="AN153" s="158"/>
      <c r="AO153" s="158"/>
      <c r="AP153" s="77"/>
      <c r="AQ153" s="48">
        <f>COUNTA(E153:AP153)</f>
        <v>2</v>
      </c>
      <c r="AR153" s="61">
        <f>34*2</f>
        <v>68</v>
      </c>
      <c r="AS153" s="4">
        <f t="shared" ref="AS153:AS167" si="54">AQ153/AR153</f>
        <v>2.9411764705882353E-2</v>
      </c>
    </row>
    <row r="154" spans="1:45" ht="14.4" x14ac:dyDescent="0.3">
      <c r="A154" s="82"/>
      <c r="B154" s="62" t="s">
        <v>27</v>
      </c>
      <c r="C154" s="60">
        <v>10</v>
      </c>
      <c r="D154" s="58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8" t="s">
        <v>83</v>
      </c>
      <c r="P154" s="77"/>
      <c r="Q154" s="77"/>
      <c r="R154" s="77"/>
      <c r="S154" s="77"/>
      <c r="T154" s="77"/>
      <c r="U154" s="158"/>
      <c r="V154" s="158"/>
      <c r="W154" s="158"/>
      <c r="X154" s="158"/>
      <c r="Y154" s="158"/>
      <c r="Z154" s="158"/>
      <c r="AA154" s="158"/>
      <c r="AB154" s="158"/>
      <c r="AC154" s="158"/>
      <c r="AD154" s="158"/>
      <c r="AE154" s="158"/>
      <c r="AF154" s="158"/>
      <c r="AG154" s="158"/>
      <c r="AH154" s="158"/>
      <c r="AI154" s="158"/>
      <c r="AJ154" s="158"/>
      <c r="AK154" s="158"/>
      <c r="AL154" s="158"/>
      <c r="AM154" s="158"/>
      <c r="AN154" s="158"/>
      <c r="AO154" s="158"/>
      <c r="AP154" s="77"/>
      <c r="AQ154" s="48">
        <f t="shared" ref="AQ154:AQ167" si="55">COUNTA(E154:AP154)</f>
        <v>1</v>
      </c>
      <c r="AR154" s="61">
        <f>34*3</f>
        <v>102</v>
      </c>
      <c r="AS154" s="4">
        <f t="shared" si="54"/>
        <v>9.8039215686274508E-3</v>
      </c>
    </row>
    <row r="155" spans="1:45" ht="14.4" x14ac:dyDescent="0.3">
      <c r="A155" s="82"/>
      <c r="B155" s="62" t="s">
        <v>12</v>
      </c>
      <c r="C155" s="60">
        <v>10</v>
      </c>
      <c r="D155" s="42"/>
      <c r="E155" s="77"/>
      <c r="F155" s="77"/>
      <c r="G155" s="78" t="s">
        <v>83</v>
      </c>
      <c r="H155" s="77"/>
      <c r="I155" s="77"/>
      <c r="J155" s="78" t="s">
        <v>83</v>
      </c>
      <c r="K155" s="77"/>
      <c r="L155" s="77"/>
      <c r="M155" s="77"/>
      <c r="N155" s="78" t="s">
        <v>83</v>
      </c>
      <c r="P155" s="77"/>
      <c r="Q155" s="78" t="s">
        <v>83</v>
      </c>
      <c r="S155" s="77"/>
      <c r="T155" s="78" t="s">
        <v>83</v>
      </c>
      <c r="U155" s="158"/>
      <c r="V155" s="158"/>
      <c r="W155" s="158"/>
      <c r="X155" s="158"/>
      <c r="Y155" s="158"/>
      <c r="Z155" s="158"/>
      <c r="AA155" s="158"/>
      <c r="AB155" s="158"/>
      <c r="AC155" s="158"/>
      <c r="AD155" s="158"/>
      <c r="AE155" s="158"/>
      <c r="AF155" s="158"/>
      <c r="AG155" s="158"/>
      <c r="AH155" s="158"/>
      <c r="AI155" s="158"/>
      <c r="AJ155" s="158"/>
      <c r="AK155" s="158"/>
      <c r="AL155" s="159"/>
      <c r="AM155" s="158"/>
      <c r="AN155" s="158"/>
      <c r="AO155" s="158"/>
      <c r="AP155" s="77"/>
      <c r="AQ155" s="48">
        <f t="shared" si="55"/>
        <v>5</v>
      </c>
      <c r="AR155" s="61">
        <f t="shared" ref="AR155" si="56">34*3</f>
        <v>102</v>
      </c>
      <c r="AS155" s="4">
        <f t="shared" si="54"/>
        <v>4.9019607843137254E-2</v>
      </c>
    </row>
    <row r="156" spans="1:45" ht="41.4" customHeight="1" x14ac:dyDescent="0.3">
      <c r="A156" s="82"/>
      <c r="B156" s="62" t="s">
        <v>68</v>
      </c>
      <c r="C156" s="60">
        <v>10</v>
      </c>
      <c r="D156" s="58"/>
      <c r="E156" s="77"/>
      <c r="F156" s="77"/>
      <c r="G156" s="77"/>
      <c r="H156" s="77"/>
      <c r="I156" s="77"/>
      <c r="J156" s="167" t="s">
        <v>83</v>
      </c>
      <c r="K156" s="168"/>
      <c r="L156" s="168"/>
      <c r="M156" s="168"/>
      <c r="N156" s="167" t="s">
        <v>83</v>
      </c>
      <c r="O156" s="168"/>
      <c r="P156" s="168"/>
      <c r="Q156" s="167" t="s">
        <v>83</v>
      </c>
      <c r="R156" s="169"/>
      <c r="S156" s="168"/>
      <c r="T156" s="167" t="s">
        <v>83</v>
      </c>
      <c r="U156" s="158"/>
      <c r="V156" s="158"/>
      <c r="W156" s="158"/>
      <c r="X156" s="158"/>
      <c r="Y156" s="160"/>
      <c r="Z156" s="158"/>
      <c r="AA156" s="158"/>
      <c r="AB156" s="158"/>
      <c r="AC156" s="158"/>
      <c r="AD156" s="160"/>
      <c r="AE156" s="158"/>
      <c r="AF156" s="158"/>
      <c r="AG156" s="160"/>
      <c r="AH156" s="158"/>
      <c r="AI156" s="158"/>
      <c r="AJ156" s="160"/>
      <c r="AK156" s="160"/>
      <c r="AL156" s="158"/>
      <c r="AM156" s="158"/>
      <c r="AN156" s="158"/>
      <c r="AO156" s="158"/>
      <c r="AP156" s="77"/>
      <c r="AQ156" s="48">
        <f t="shared" si="55"/>
        <v>4</v>
      </c>
      <c r="AR156" s="61">
        <f>34*4</f>
        <v>136</v>
      </c>
      <c r="AS156" s="4">
        <f t="shared" si="54"/>
        <v>2.9411764705882353E-2</v>
      </c>
    </row>
    <row r="157" spans="1:45" ht="14.4" x14ac:dyDescent="0.3">
      <c r="A157" s="82"/>
      <c r="B157" s="62" t="s">
        <v>65</v>
      </c>
      <c r="C157" s="60">
        <v>10</v>
      </c>
      <c r="D157" s="58"/>
      <c r="E157" s="77"/>
      <c r="F157" s="77"/>
      <c r="G157" s="77"/>
      <c r="H157" s="77"/>
      <c r="I157" s="77"/>
      <c r="J157" s="77"/>
      <c r="K157" s="77"/>
      <c r="L157" s="78" t="s">
        <v>83</v>
      </c>
      <c r="M157" s="77"/>
      <c r="N157" s="77"/>
      <c r="O157" s="77"/>
      <c r="P157" s="77"/>
      <c r="Q157" s="77"/>
      <c r="R157" s="77"/>
      <c r="S157" s="77"/>
      <c r="T157" s="77"/>
      <c r="U157" s="158"/>
      <c r="V157" s="158"/>
      <c r="W157" s="158"/>
      <c r="X157" s="158"/>
      <c r="Y157" s="159"/>
      <c r="Z157" s="158"/>
      <c r="AA157" s="158"/>
      <c r="AB157" s="158"/>
      <c r="AC157" s="158"/>
      <c r="AD157" s="159"/>
      <c r="AE157" s="158"/>
      <c r="AF157" s="158"/>
      <c r="AG157" s="159"/>
      <c r="AH157" s="158"/>
      <c r="AI157" s="158"/>
      <c r="AJ157" s="158"/>
      <c r="AK157" s="159"/>
      <c r="AL157" s="158"/>
      <c r="AM157" s="158"/>
      <c r="AN157" s="158"/>
      <c r="AO157" s="158"/>
      <c r="AP157" s="77"/>
      <c r="AQ157" s="48">
        <f t="shared" si="55"/>
        <v>1</v>
      </c>
      <c r="AR157" s="61">
        <f>34*3</f>
        <v>102</v>
      </c>
      <c r="AS157" s="4">
        <f t="shared" si="54"/>
        <v>9.8039215686274508E-3</v>
      </c>
    </row>
    <row r="158" spans="1:45" ht="26.4" x14ac:dyDescent="0.3">
      <c r="A158" s="82"/>
      <c r="B158" s="62" t="s">
        <v>66</v>
      </c>
      <c r="C158" s="60">
        <v>10</v>
      </c>
      <c r="D158" s="42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8" t="s">
        <v>83</v>
      </c>
      <c r="T158" s="77"/>
      <c r="U158" s="158"/>
      <c r="V158" s="158"/>
      <c r="W158" s="158"/>
      <c r="X158" s="158"/>
      <c r="Y158" s="158"/>
      <c r="Z158" s="158"/>
      <c r="AA158" s="158"/>
      <c r="AB158" s="158"/>
      <c r="AC158" s="158"/>
      <c r="AD158" s="158"/>
      <c r="AE158" s="158"/>
      <c r="AF158" s="158"/>
      <c r="AG158" s="158"/>
      <c r="AH158" s="158"/>
      <c r="AI158" s="158"/>
      <c r="AJ158" s="158"/>
      <c r="AK158" s="158"/>
      <c r="AL158" s="158"/>
      <c r="AM158" s="158"/>
      <c r="AN158" s="158"/>
      <c r="AO158" s="158"/>
      <c r="AP158" s="77"/>
      <c r="AQ158" s="48">
        <f t="shared" si="55"/>
        <v>1</v>
      </c>
      <c r="AR158" s="61">
        <f>34*1</f>
        <v>34</v>
      </c>
      <c r="AS158" s="4">
        <f t="shared" si="54"/>
        <v>2.9411764705882353E-2</v>
      </c>
    </row>
    <row r="159" spans="1:45" ht="14.4" x14ac:dyDescent="0.3">
      <c r="A159" s="82"/>
      <c r="B159" s="62" t="s">
        <v>35</v>
      </c>
      <c r="C159" s="60">
        <v>10</v>
      </c>
      <c r="D159" s="58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158"/>
      <c r="V159" s="158"/>
      <c r="W159" s="158"/>
      <c r="X159" s="158"/>
      <c r="Y159" s="158"/>
      <c r="Z159" s="158"/>
      <c r="AA159" s="158"/>
      <c r="AB159" s="158"/>
      <c r="AC159" s="158"/>
      <c r="AD159" s="158"/>
      <c r="AE159" s="158"/>
      <c r="AF159" s="158"/>
      <c r="AG159" s="158"/>
      <c r="AH159" s="158"/>
      <c r="AI159" s="158"/>
      <c r="AJ159" s="158"/>
      <c r="AK159" s="158"/>
      <c r="AL159" s="158"/>
      <c r="AM159" s="158"/>
      <c r="AN159" s="158"/>
      <c r="AO159" s="158"/>
      <c r="AP159" s="77"/>
      <c r="AQ159" s="48">
        <f t="shared" si="55"/>
        <v>0</v>
      </c>
      <c r="AR159" s="61">
        <f>34*1</f>
        <v>34</v>
      </c>
      <c r="AS159" s="4">
        <f t="shared" si="54"/>
        <v>0</v>
      </c>
    </row>
    <row r="160" spans="1:45" ht="14.4" x14ac:dyDescent="0.3">
      <c r="A160" s="82"/>
      <c r="B160" s="62" t="s">
        <v>34</v>
      </c>
      <c r="C160" s="60">
        <v>10</v>
      </c>
      <c r="D160" s="58"/>
      <c r="E160" s="77"/>
      <c r="F160" s="77"/>
      <c r="G160" s="77"/>
      <c r="H160" s="78" t="s">
        <v>83</v>
      </c>
      <c r="I160" s="77"/>
      <c r="J160" s="77"/>
      <c r="K160" s="78" t="s">
        <v>83</v>
      </c>
      <c r="L160" s="77"/>
      <c r="M160" s="77"/>
      <c r="N160" s="77"/>
      <c r="O160" s="77"/>
      <c r="P160" s="78" t="s">
        <v>83</v>
      </c>
      <c r="Q160" s="77"/>
      <c r="R160" s="77"/>
      <c r="S160" s="77"/>
      <c r="T160" s="78" t="s">
        <v>83</v>
      </c>
      <c r="U160" s="158"/>
      <c r="V160" s="158"/>
      <c r="W160" s="158"/>
      <c r="X160" s="158"/>
      <c r="Y160" s="158"/>
      <c r="Z160" s="158"/>
      <c r="AA160" s="158"/>
      <c r="AB160" s="158"/>
      <c r="AC160" s="158"/>
      <c r="AD160" s="158"/>
      <c r="AE160" s="158"/>
      <c r="AF160" s="158"/>
      <c r="AG160" s="158"/>
      <c r="AH160" s="158"/>
      <c r="AI160" s="158"/>
      <c r="AJ160" s="158"/>
      <c r="AK160" s="158"/>
      <c r="AL160" s="158"/>
      <c r="AM160" s="158"/>
      <c r="AN160" s="158"/>
      <c r="AO160" s="158"/>
      <c r="AP160" s="77"/>
      <c r="AQ160" s="48">
        <f t="shared" si="55"/>
        <v>4</v>
      </c>
      <c r="AR160" s="61">
        <f>34*5</f>
        <v>170</v>
      </c>
      <c r="AS160" s="4">
        <f t="shared" si="54"/>
        <v>2.3529411764705882E-2</v>
      </c>
    </row>
    <row r="161" spans="1:45" ht="14.4" x14ac:dyDescent="0.3">
      <c r="A161" s="82"/>
      <c r="B161" s="56" t="s">
        <v>37</v>
      </c>
      <c r="C161" s="60">
        <v>10</v>
      </c>
      <c r="D161" s="58"/>
      <c r="E161" s="77"/>
      <c r="F161" s="77"/>
      <c r="G161" s="77"/>
      <c r="H161" s="77"/>
      <c r="I161" s="77"/>
      <c r="J161" s="77"/>
      <c r="K161" s="77"/>
      <c r="L161" s="78" t="s">
        <v>83</v>
      </c>
      <c r="M161" s="77"/>
      <c r="N161" s="77"/>
      <c r="O161" s="77"/>
      <c r="P161" s="77"/>
      <c r="Q161" s="77"/>
      <c r="R161" s="77"/>
      <c r="S161" s="77"/>
      <c r="T161" s="77"/>
      <c r="U161" s="158"/>
      <c r="V161" s="158"/>
      <c r="W161" s="158"/>
      <c r="X161" s="158"/>
      <c r="Y161" s="158"/>
      <c r="Z161" s="158"/>
      <c r="AA161" s="158"/>
      <c r="AB161" s="158"/>
      <c r="AC161" s="158"/>
      <c r="AD161" s="158"/>
      <c r="AE161" s="158"/>
      <c r="AF161" s="158"/>
      <c r="AG161" s="158"/>
      <c r="AH161" s="158"/>
      <c r="AI161" s="158"/>
      <c r="AJ161" s="158"/>
      <c r="AK161" s="158"/>
      <c r="AL161" s="158"/>
      <c r="AM161" s="158"/>
      <c r="AN161" s="158"/>
      <c r="AO161" s="158"/>
      <c r="AP161" s="77"/>
      <c r="AQ161" s="48">
        <f t="shared" si="55"/>
        <v>1</v>
      </c>
      <c r="AR161" s="61">
        <f>34*1</f>
        <v>34</v>
      </c>
      <c r="AS161" s="4">
        <f t="shared" si="54"/>
        <v>2.9411764705882353E-2</v>
      </c>
    </row>
    <row r="162" spans="1:45" ht="14.4" x14ac:dyDescent="0.3">
      <c r="A162" s="82"/>
      <c r="B162" s="56" t="s">
        <v>29</v>
      </c>
      <c r="C162" s="60">
        <v>10</v>
      </c>
      <c r="D162" s="58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158"/>
      <c r="V162" s="158"/>
      <c r="W162" s="158"/>
      <c r="X162" s="158"/>
      <c r="Y162" s="158"/>
      <c r="Z162" s="158"/>
      <c r="AA162" s="158"/>
      <c r="AB162" s="158"/>
      <c r="AC162" s="158"/>
      <c r="AD162" s="158"/>
      <c r="AE162" s="158"/>
      <c r="AF162" s="158"/>
      <c r="AG162" s="158"/>
      <c r="AH162" s="158"/>
      <c r="AI162" s="158"/>
      <c r="AJ162" s="158"/>
      <c r="AK162" s="158"/>
      <c r="AL162" s="158"/>
      <c r="AM162" s="158"/>
      <c r="AN162" s="158"/>
      <c r="AO162" s="158"/>
      <c r="AP162" s="77"/>
      <c r="AQ162" s="48">
        <f t="shared" si="55"/>
        <v>0</v>
      </c>
      <c r="AR162" s="61">
        <f t="shared" ref="AR162" si="57">34*1</f>
        <v>34</v>
      </c>
      <c r="AS162" s="4">
        <f t="shared" si="54"/>
        <v>0</v>
      </c>
    </row>
    <row r="163" spans="1:45" ht="14.4" x14ac:dyDescent="0.3">
      <c r="A163" s="82"/>
      <c r="B163" s="62" t="s">
        <v>28</v>
      </c>
      <c r="C163" s="60">
        <v>10</v>
      </c>
      <c r="D163" s="58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158"/>
      <c r="V163" s="158"/>
      <c r="W163" s="158"/>
      <c r="X163" s="158"/>
      <c r="Y163" s="158"/>
      <c r="Z163" s="158"/>
      <c r="AA163" s="158"/>
      <c r="AB163" s="158"/>
      <c r="AC163" s="158"/>
      <c r="AD163" s="158"/>
      <c r="AE163" s="158"/>
      <c r="AF163" s="158"/>
      <c r="AG163" s="158"/>
      <c r="AH163" s="158"/>
      <c r="AI163" s="158"/>
      <c r="AJ163" s="158"/>
      <c r="AK163" s="158"/>
      <c r="AL163" s="158"/>
      <c r="AM163" s="158"/>
      <c r="AN163" s="158"/>
      <c r="AO163" s="158"/>
      <c r="AP163" s="77"/>
      <c r="AQ163" s="48">
        <f t="shared" si="55"/>
        <v>0</v>
      </c>
      <c r="AR163" s="61">
        <f>34*2</f>
        <v>68</v>
      </c>
      <c r="AS163" s="4">
        <f t="shared" si="54"/>
        <v>0</v>
      </c>
    </row>
    <row r="164" spans="1:45" ht="14.4" x14ac:dyDescent="0.3">
      <c r="A164" s="82"/>
      <c r="B164" s="62" t="s">
        <v>32</v>
      </c>
      <c r="C164" s="60">
        <v>10</v>
      </c>
      <c r="D164" s="58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158"/>
      <c r="V164" s="158"/>
      <c r="W164" s="158"/>
      <c r="X164" s="158"/>
      <c r="Y164" s="158"/>
      <c r="Z164" s="158"/>
      <c r="AA164" s="158"/>
      <c r="AB164" s="158"/>
      <c r="AC164" s="158"/>
      <c r="AD164" s="158"/>
      <c r="AE164" s="158"/>
      <c r="AF164" s="158"/>
      <c r="AG164" s="158"/>
      <c r="AH164" s="158"/>
      <c r="AI164" s="158"/>
      <c r="AJ164" s="158"/>
      <c r="AK164" s="158"/>
      <c r="AL164" s="158"/>
      <c r="AM164" s="158"/>
      <c r="AN164" s="158"/>
      <c r="AO164" s="158"/>
      <c r="AP164" s="77"/>
      <c r="AQ164" s="48">
        <f t="shared" si="55"/>
        <v>0</v>
      </c>
      <c r="AR164" s="61">
        <f>34*2</f>
        <v>68</v>
      </c>
      <c r="AS164" s="4">
        <f t="shared" si="54"/>
        <v>0</v>
      </c>
    </row>
    <row r="165" spans="1:45" ht="14.4" x14ac:dyDescent="0.3">
      <c r="A165" s="82"/>
      <c r="B165" s="62" t="s">
        <v>30</v>
      </c>
      <c r="C165" s="60">
        <v>10</v>
      </c>
      <c r="D165" s="58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158"/>
      <c r="V165" s="158"/>
      <c r="W165" s="158"/>
      <c r="X165" s="158"/>
      <c r="Y165" s="158"/>
      <c r="Z165" s="158"/>
      <c r="AA165" s="158"/>
      <c r="AB165" s="158"/>
      <c r="AC165" s="158"/>
      <c r="AD165" s="158"/>
      <c r="AE165" s="158"/>
      <c r="AF165" s="158"/>
      <c r="AG165" s="158"/>
      <c r="AH165" s="158"/>
      <c r="AI165" s="159"/>
      <c r="AJ165" s="158"/>
      <c r="AK165" s="158"/>
      <c r="AL165" s="158"/>
      <c r="AM165" s="158"/>
      <c r="AN165" s="158"/>
      <c r="AO165" s="158"/>
      <c r="AP165" s="77"/>
      <c r="AQ165" s="48">
        <f t="shared" si="55"/>
        <v>0</v>
      </c>
      <c r="AR165" s="61">
        <f>34*1</f>
        <v>34</v>
      </c>
      <c r="AS165" s="4">
        <f t="shared" si="54"/>
        <v>0</v>
      </c>
    </row>
    <row r="166" spans="1:45" ht="26.4" x14ac:dyDescent="0.3">
      <c r="A166" s="82"/>
      <c r="B166" s="56" t="s">
        <v>67</v>
      </c>
      <c r="C166" s="60">
        <v>10</v>
      </c>
      <c r="D166" s="58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158"/>
      <c r="V166" s="158"/>
      <c r="W166" s="158"/>
      <c r="X166" s="158"/>
      <c r="Y166" s="158"/>
      <c r="Z166" s="158"/>
      <c r="AA166" s="158"/>
      <c r="AB166" s="158"/>
      <c r="AC166" s="158"/>
      <c r="AD166" s="158"/>
      <c r="AE166" s="158"/>
      <c r="AF166" s="158"/>
      <c r="AG166" s="158"/>
      <c r="AH166" s="158"/>
      <c r="AI166" s="158"/>
      <c r="AJ166" s="158"/>
      <c r="AK166" s="158"/>
      <c r="AL166" s="158"/>
      <c r="AM166" s="158"/>
      <c r="AN166" s="158"/>
      <c r="AO166" s="158"/>
      <c r="AP166" s="77"/>
      <c r="AQ166" s="48">
        <f t="shared" si="55"/>
        <v>0</v>
      </c>
      <c r="AR166" s="61">
        <f t="shared" ref="AR166" si="58">34*1</f>
        <v>34</v>
      </c>
      <c r="AS166" s="4">
        <f t="shared" si="54"/>
        <v>0</v>
      </c>
    </row>
    <row r="167" spans="1:45" ht="14.4" x14ac:dyDescent="0.3">
      <c r="A167" s="82"/>
      <c r="B167" s="56" t="s">
        <v>54</v>
      </c>
      <c r="C167" s="60">
        <v>10</v>
      </c>
      <c r="D167" s="58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158"/>
      <c r="V167" s="158"/>
      <c r="W167" s="158"/>
      <c r="X167" s="158"/>
      <c r="Y167" s="158"/>
      <c r="Z167" s="158"/>
      <c r="AA167" s="158"/>
      <c r="AB167" s="158"/>
      <c r="AC167" s="158"/>
      <c r="AD167" s="158"/>
      <c r="AE167" s="158"/>
      <c r="AF167" s="158"/>
      <c r="AG167" s="158"/>
      <c r="AH167" s="158"/>
      <c r="AI167" s="158"/>
      <c r="AJ167" s="158"/>
      <c r="AK167" s="158"/>
      <c r="AL167" s="158"/>
      <c r="AM167" s="158"/>
      <c r="AN167" s="158"/>
      <c r="AO167" s="158"/>
      <c r="AP167" s="77"/>
      <c r="AQ167" s="48">
        <f t="shared" si="55"/>
        <v>0</v>
      </c>
      <c r="AR167" s="61">
        <f>34*2</f>
        <v>68</v>
      </c>
      <c r="AS167" s="4">
        <f t="shared" si="54"/>
        <v>0</v>
      </c>
    </row>
    <row r="168" spans="1:45" ht="23.25" customHeight="1" x14ac:dyDescent="0.25">
      <c r="A168" s="51"/>
      <c r="B168" s="55"/>
      <c r="C168" s="55"/>
      <c r="D168" s="55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1"/>
      <c r="AN168" s="51"/>
      <c r="AO168" s="51"/>
      <c r="AP168" s="51"/>
      <c r="AQ168" s="51"/>
      <c r="AR168" s="51"/>
      <c r="AS168" s="8"/>
    </row>
    <row r="169" spans="1:45" ht="124.5" customHeight="1" x14ac:dyDescent="0.25">
      <c r="A169" s="88" t="s">
        <v>41</v>
      </c>
      <c r="B169" s="89"/>
      <c r="C169" s="89"/>
      <c r="D169" s="90"/>
      <c r="E169" s="121" t="s">
        <v>79</v>
      </c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21"/>
      <c r="AF169" s="121"/>
      <c r="AG169" s="121"/>
      <c r="AH169" s="121"/>
      <c r="AI169" s="121"/>
      <c r="AJ169" s="121"/>
      <c r="AK169" s="121"/>
      <c r="AL169" s="121"/>
      <c r="AM169" s="121"/>
      <c r="AN169" s="121"/>
      <c r="AO169" s="121"/>
      <c r="AP169" s="121"/>
      <c r="AQ169" s="141" t="s">
        <v>20</v>
      </c>
      <c r="AR169" s="141" t="s">
        <v>22</v>
      </c>
      <c r="AS169" s="145" t="s">
        <v>21</v>
      </c>
    </row>
    <row r="170" spans="1:45" ht="14.4" customHeight="1" x14ac:dyDescent="0.25">
      <c r="A170" s="83" t="s">
        <v>0</v>
      </c>
      <c r="B170" s="84"/>
      <c r="C170" s="84"/>
      <c r="D170" s="42" t="s">
        <v>18</v>
      </c>
      <c r="E170" s="94" t="s">
        <v>1</v>
      </c>
      <c r="F170" s="94"/>
      <c r="G170" s="94"/>
      <c r="H170" s="94"/>
      <c r="I170" s="94" t="s">
        <v>2</v>
      </c>
      <c r="J170" s="94"/>
      <c r="K170" s="94"/>
      <c r="L170" s="94"/>
      <c r="M170" s="94" t="s">
        <v>3</v>
      </c>
      <c r="N170" s="94"/>
      <c r="O170" s="94"/>
      <c r="P170" s="94"/>
      <c r="Q170" s="94" t="s">
        <v>4</v>
      </c>
      <c r="R170" s="94"/>
      <c r="S170" s="94"/>
      <c r="T170" s="94"/>
      <c r="U170" s="94" t="s">
        <v>5</v>
      </c>
      <c r="V170" s="94"/>
      <c r="W170" s="94"/>
      <c r="X170" s="94" t="s">
        <v>6</v>
      </c>
      <c r="Y170" s="94"/>
      <c r="Z170" s="94"/>
      <c r="AA170" s="94"/>
      <c r="AB170" s="94" t="s">
        <v>7</v>
      </c>
      <c r="AC170" s="94"/>
      <c r="AD170" s="94"/>
      <c r="AE170" s="94" t="s">
        <v>8</v>
      </c>
      <c r="AF170" s="94"/>
      <c r="AG170" s="94"/>
      <c r="AH170" s="94"/>
      <c r="AI170" s="94"/>
      <c r="AJ170" s="94" t="s">
        <v>9</v>
      </c>
      <c r="AK170" s="94"/>
      <c r="AL170" s="94"/>
      <c r="AM170" s="94" t="s">
        <v>10</v>
      </c>
      <c r="AN170" s="94"/>
      <c r="AO170" s="94"/>
      <c r="AP170" s="94"/>
      <c r="AQ170" s="141"/>
      <c r="AR170" s="141"/>
      <c r="AS170" s="145"/>
    </row>
    <row r="171" spans="1:45" ht="23.4" customHeight="1" x14ac:dyDescent="0.25">
      <c r="A171" s="86"/>
      <c r="B171" s="87"/>
      <c r="C171" s="87"/>
      <c r="D171" s="42" t="s">
        <v>19</v>
      </c>
      <c r="E171" s="43">
        <v>1</v>
      </c>
      <c r="F171" s="43">
        <v>2</v>
      </c>
      <c r="G171" s="43">
        <v>3</v>
      </c>
      <c r="H171" s="43">
        <v>4</v>
      </c>
      <c r="I171" s="43">
        <v>5</v>
      </c>
      <c r="J171" s="43">
        <v>6</v>
      </c>
      <c r="K171" s="43">
        <v>7</v>
      </c>
      <c r="L171" s="43">
        <v>8</v>
      </c>
      <c r="M171" s="43">
        <v>9</v>
      </c>
      <c r="N171" s="43">
        <v>10</v>
      </c>
      <c r="O171" s="43">
        <v>11</v>
      </c>
      <c r="P171" s="43">
        <v>12</v>
      </c>
      <c r="Q171" s="43">
        <v>13</v>
      </c>
      <c r="R171" s="43">
        <v>14</v>
      </c>
      <c r="S171" s="43">
        <v>15</v>
      </c>
      <c r="T171" s="43">
        <v>16</v>
      </c>
      <c r="U171" s="43">
        <v>17</v>
      </c>
      <c r="V171" s="43">
        <v>18</v>
      </c>
      <c r="W171" s="43">
        <v>19</v>
      </c>
      <c r="X171" s="43">
        <v>20</v>
      </c>
      <c r="Y171" s="43">
        <v>21</v>
      </c>
      <c r="Z171" s="43">
        <v>22</v>
      </c>
      <c r="AA171" s="43">
        <v>23</v>
      </c>
      <c r="AB171" s="43">
        <v>24</v>
      </c>
      <c r="AC171" s="43">
        <v>25</v>
      </c>
      <c r="AD171" s="43">
        <v>26</v>
      </c>
      <c r="AE171" s="43">
        <v>27</v>
      </c>
      <c r="AF171" s="43">
        <v>28</v>
      </c>
      <c r="AG171" s="43">
        <v>29</v>
      </c>
      <c r="AH171" s="43">
        <v>30</v>
      </c>
      <c r="AI171" s="43">
        <v>31</v>
      </c>
      <c r="AJ171" s="43">
        <v>32</v>
      </c>
      <c r="AK171" s="43">
        <v>33</v>
      </c>
      <c r="AL171" s="43">
        <v>34</v>
      </c>
      <c r="AM171" s="43">
        <v>35</v>
      </c>
      <c r="AN171" s="43">
        <v>36</v>
      </c>
      <c r="AO171" s="43">
        <v>37</v>
      </c>
      <c r="AP171" s="43">
        <v>38</v>
      </c>
      <c r="AQ171" s="141"/>
      <c r="AR171" s="141"/>
      <c r="AS171" s="145"/>
    </row>
    <row r="172" spans="1:45" ht="14.4" x14ac:dyDescent="0.3">
      <c r="A172" s="82" t="s">
        <v>25</v>
      </c>
      <c r="B172" s="62" t="s">
        <v>13</v>
      </c>
      <c r="C172" s="60">
        <v>11</v>
      </c>
      <c r="D172" s="58"/>
      <c r="E172" s="77"/>
      <c r="F172" s="77"/>
      <c r="G172" s="78" t="s">
        <v>83</v>
      </c>
      <c r="H172" s="77"/>
      <c r="I172" s="77"/>
      <c r="J172" s="77"/>
      <c r="K172" s="77"/>
      <c r="L172" s="77"/>
      <c r="M172" s="77"/>
      <c r="N172" s="78" t="s">
        <v>83</v>
      </c>
      <c r="O172" s="76"/>
      <c r="P172" s="76"/>
      <c r="Q172" s="79" t="s">
        <v>88</v>
      </c>
      <c r="R172" s="77"/>
      <c r="S172" s="77"/>
      <c r="T172" s="77"/>
      <c r="U172" s="158"/>
      <c r="V172" s="158"/>
      <c r="W172" s="158"/>
      <c r="X172" s="158"/>
      <c r="Y172" s="158"/>
      <c r="Z172" s="158"/>
      <c r="AA172" s="158"/>
      <c r="AB172" s="158"/>
      <c r="AC172" s="158"/>
      <c r="AD172" s="158"/>
      <c r="AE172" s="158"/>
      <c r="AF172" s="158"/>
      <c r="AG172" s="158"/>
      <c r="AH172" s="158"/>
      <c r="AI172" s="158"/>
      <c r="AJ172" s="158"/>
      <c r="AK172" s="158"/>
      <c r="AL172" s="158"/>
      <c r="AM172" s="77"/>
      <c r="AN172" s="77"/>
      <c r="AO172" s="77"/>
      <c r="AP172" s="77"/>
      <c r="AQ172" s="48">
        <f>COUNTA(E172:AP172)</f>
        <v>3</v>
      </c>
      <c r="AR172" s="61">
        <f>34*2</f>
        <v>68</v>
      </c>
      <c r="AS172" s="4">
        <f t="shared" ref="AS172:AS186" si="59">AQ172/AR172</f>
        <v>4.4117647058823532E-2</v>
      </c>
    </row>
    <row r="173" spans="1:45" ht="14.4" x14ac:dyDescent="0.3">
      <c r="A173" s="82"/>
      <c r="B173" s="62" t="s">
        <v>27</v>
      </c>
      <c r="C173" s="60">
        <v>11</v>
      </c>
      <c r="D173" s="58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8" t="s">
        <v>83</v>
      </c>
      <c r="T173" s="77"/>
      <c r="U173" s="158"/>
      <c r="V173" s="158"/>
      <c r="W173" s="158"/>
      <c r="X173" s="158"/>
      <c r="Y173" s="158"/>
      <c r="Z173" s="158"/>
      <c r="AA173" s="158"/>
      <c r="AB173" s="158"/>
      <c r="AC173" s="158"/>
      <c r="AD173" s="158"/>
      <c r="AE173" s="158"/>
      <c r="AF173" s="158"/>
      <c r="AG173" s="158"/>
      <c r="AH173" s="158"/>
      <c r="AI173" s="158"/>
      <c r="AJ173" s="158"/>
      <c r="AK173" s="158"/>
      <c r="AL173" s="158"/>
      <c r="AM173" s="77"/>
      <c r="AN173" s="77"/>
      <c r="AO173" s="77"/>
      <c r="AP173" s="77"/>
      <c r="AQ173" s="48">
        <f t="shared" ref="AQ173:AQ186" si="60">COUNTA(E173:AP173)</f>
        <v>1</v>
      </c>
      <c r="AR173" s="61">
        <f>34*3</f>
        <v>102</v>
      </c>
      <c r="AS173" s="4">
        <f t="shared" si="59"/>
        <v>9.8039215686274508E-3</v>
      </c>
    </row>
    <row r="174" spans="1:45" ht="14.4" x14ac:dyDescent="0.3">
      <c r="A174" s="82"/>
      <c r="B174" s="62" t="s">
        <v>12</v>
      </c>
      <c r="C174" s="60">
        <v>11</v>
      </c>
      <c r="D174" s="42"/>
      <c r="E174" s="77"/>
      <c r="F174" s="77"/>
      <c r="G174" s="78" t="s">
        <v>83</v>
      </c>
      <c r="H174" s="77"/>
      <c r="I174" s="77"/>
      <c r="J174" s="78" t="s">
        <v>83</v>
      </c>
      <c r="K174" s="77"/>
      <c r="L174" s="77"/>
      <c r="M174" s="77"/>
      <c r="N174" s="77"/>
      <c r="O174" s="77"/>
      <c r="P174" s="78" t="s">
        <v>83</v>
      </c>
      <c r="Q174" s="77"/>
      <c r="R174" s="77"/>
      <c r="S174" s="78" t="s">
        <v>83</v>
      </c>
      <c r="U174" s="158"/>
      <c r="V174" s="158"/>
      <c r="W174" s="159"/>
      <c r="X174" s="158"/>
      <c r="Y174" s="158"/>
      <c r="Z174" s="158"/>
      <c r="AA174" s="158"/>
      <c r="AB174" s="158"/>
      <c r="AC174" s="158"/>
      <c r="AD174" s="158"/>
      <c r="AE174" s="158"/>
      <c r="AF174" s="158"/>
      <c r="AG174" s="158"/>
      <c r="AH174" s="158"/>
      <c r="AI174" s="158"/>
      <c r="AJ174" s="158"/>
      <c r="AK174" s="158"/>
      <c r="AL174" s="158"/>
      <c r="AM174" s="77"/>
      <c r="AN174" s="77"/>
      <c r="AO174" s="77"/>
      <c r="AP174" s="77"/>
      <c r="AQ174" s="48">
        <f t="shared" si="60"/>
        <v>4</v>
      </c>
      <c r="AR174" s="61">
        <f t="shared" ref="AR174" si="61">34*3</f>
        <v>102</v>
      </c>
      <c r="AS174" s="4">
        <f t="shared" si="59"/>
        <v>3.9215686274509803E-2</v>
      </c>
    </row>
    <row r="175" spans="1:45" ht="39.6" x14ac:dyDescent="0.3">
      <c r="A175" s="82"/>
      <c r="B175" s="62" t="s">
        <v>68</v>
      </c>
      <c r="C175" s="60">
        <v>11</v>
      </c>
      <c r="D175" s="58"/>
      <c r="E175" s="77"/>
      <c r="F175" s="77"/>
      <c r="G175" s="77"/>
      <c r="H175" s="167" t="s">
        <v>83</v>
      </c>
      <c r="I175" s="168"/>
      <c r="J175" s="168"/>
      <c r="K175" s="168"/>
      <c r="L175" s="168"/>
      <c r="M175" s="168"/>
      <c r="N175" s="168"/>
      <c r="O175" s="167" t="s">
        <v>83</v>
      </c>
      <c r="P175" s="77"/>
      <c r="Q175" s="77"/>
      <c r="R175" s="77"/>
      <c r="S175" s="77"/>
      <c r="T175" s="77"/>
      <c r="U175" s="158"/>
      <c r="V175" s="158"/>
      <c r="W175" s="158"/>
      <c r="X175" s="158"/>
      <c r="Y175" s="158"/>
      <c r="Z175" s="158"/>
      <c r="AA175" s="158"/>
      <c r="AB175" s="158"/>
      <c r="AC175" s="158"/>
      <c r="AD175" s="158"/>
      <c r="AE175" s="158"/>
      <c r="AF175" s="158"/>
      <c r="AG175" s="158"/>
      <c r="AH175" s="160"/>
      <c r="AI175" s="158"/>
      <c r="AJ175" s="158"/>
      <c r="AK175" s="158"/>
      <c r="AL175" s="158"/>
      <c r="AM175" s="77"/>
      <c r="AN175" s="77"/>
      <c r="AO175" s="77"/>
      <c r="AP175" s="77"/>
      <c r="AQ175" s="48">
        <f t="shared" si="60"/>
        <v>2</v>
      </c>
      <c r="AR175" s="61">
        <f>34*3</f>
        <v>102</v>
      </c>
      <c r="AS175" s="4">
        <f t="shared" si="59"/>
        <v>1.9607843137254902E-2</v>
      </c>
    </row>
    <row r="176" spans="1:45" ht="14.4" x14ac:dyDescent="0.3">
      <c r="A176" s="82"/>
      <c r="B176" s="62" t="s">
        <v>65</v>
      </c>
      <c r="C176" s="60">
        <v>11</v>
      </c>
      <c r="D176" s="58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158"/>
      <c r="V176" s="158"/>
      <c r="W176" s="158"/>
      <c r="X176" s="158"/>
      <c r="Y176" s="158"/>
      <c r="Z176" s="158"/>
      <c r="AA176" s="158"/>
      <c r="AB176" s="158"/>
      <c r="AC176" s="158"/>
      <c r="AD176" s="158"/>
      <c r="AE176" s="158"/>
      <c r="AF176" s="158"/>
      <c r="AG176" s="159"/>
      <c r="AH176" s="158"/>
      <c r="AI176" s="158"/>
      <c r="AJ176" s="158"/>
      <c r="AK176" s="158"/>
      <c r="AL176" s="158"/>
      <c r="AM176" s="77"/>
      <c r="AN176" s="77"/>
      <c r="AO176" s="77"/>
      <c r="AP176" s="77"/>
      <c r="AQ176" s="48">
        <f t="shared" si="60"/>
        <v>0</v>
      </c>
      <c r="AR176" s="61">
        <f>34*2</f>
        <v>68</v>
      </c>
      <c r="AS176" s="4">
        <f t="shared" si="59"/>
        <v>0</v>
      </c>
    </row>
    <row r="177" spans="1:45" ht="26.4" x14ac:dyDescent="0.3">
      <c r="A177" s="82"/>
      <c r="B177" s="62" t="s">
        <v>66</v>
      </c>
      <c r="C177" s="60">
        <v>11</v>
      </c>
      <c r="D177" s="58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8" t="s">
        <v>83</v>
      </c>
      <c r="U177" s="158"/>
      <c r="V177" s="158"/>
      <c r="W177" s="158"/>
      <c r="X177" s="158"/>
      <c r="Y177" s="158"/>
      <c r="Z177" s="158"/>
      <c r="AA177" s="158"/>
      <c r="AB177" s="158"/>
      <c r="AC177" s="158"/>
      <c r="AD177" s="158"/>
      <c r="AE177" s="158"/>
      <c r="AF177" s="158"/>
      <c r="AG177" s="158"/>
      <c r="AH177" s="158"/>
      <c r="AI177" s="158"/>
      <c r="AJ177" s="158"/>
      <c r="AK177" s="158"/>
      <c r="AL177" s="158"/>
      <c r="AM177" s="77"/>
      <c r="AN177" s="77"/>
      <c r="AO177" s="77"/>
      <c r="AP177" s="77"/>
      <c r="AQ177" s="48">
        <f t="shared" si="60"/>
        <v>1</v>
      </c>
      <c r="AR177" s="61">
        <f>34*1</f>
        <v>34</v>
      </c>
      <c r="AS177" s="4">
        <f t="shared" si="59"/>
        <v>2.9411764705882353E-2</v>
      </c>
    </row>
    <row r="178" spans="1:45" ht="14.4" x14ac:dyDescent="0.3">
      <c r="A178" s="82"/>
      <c r="B178" s="62" t="s">
        <v>35</v>
      </c>
      <c r="C178" s="60">
        <v>11</v>
      </c>
      <c r="D178" s="58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R178" s="78" t="s">
        <v>83</v>
      </c>
      <c r="S178" s="77"/>
      <c r="T178" s="77"/>
      <c r="U178" s="158"/>
      <c r="V178" s="158"/>
      <c r="W178" s="158"/>
      <c r="X178" s="158"/>
      <c r="Y178" s="158"/>
      <c r="Z178" s="158"/>
      <c r="AA178" s="158"/>
      <c r="AB178" s="158"/>
      <c r="AC178" s="158"/>
      <c r="AD178" s="158"/>
      <c r="AE178" s="158"/>
      <c r="AF178" s="158"/>
      <c r="AG178" s="158"/>
      <c r="AH178" s="158"/>
      <c r="AI178" s="158"/>
      <c r="AJ178" s="158"/>
      <c r="AK178" s="158"/>
      <c r="AL178" s="158"/>
      <c r="AM178" s="77"/>
      <c r="AN178" s="77"/>
      <c r="AO178" s="77"/>
      <c r="AP178" s="77"/>
      <c r="AQ178" s="48">
        <f t="shared" si="60"/>
        <v>1</v>
      </c>
      <c r="AR178" s="61">
        <f t="shared" ref="AR178" si="62">34*1</f>
        <v>34</v>
      </c>
      <c r="AS178" s="4">
        <f t="shared" si="59"/>
        <v>2.9411764705882353E-2</v>
      </c>
    </row>
    <row r="179" spans="1:45" ht="14.4" x14ac:dyDescent="0.3">
      <c r="A179" s="82"/>
      <c r="B179" s="62" t="s">
        <v>34</v>
      </c>
      <c r="C179" s="60">
        <v>11</v>
      </c>
      <c r="D179" s="58"/>
      <c r="E179" s="77"/>
      <c r="F179" s="77"/>
      <c r="G179" s="77"/>
      <c r="H179" s="77"/>
      <c r="I179" s="77"/>
      <c r="K179" s="78" t="s">
        <v>83</v>
      </c>
      <c r="L179" s="77"/>
      <c r="M179" s="77"/>
      <c r="N179" s="77"/>
      <c r="O179" s="77"/>
      <c r="P179" s="77"/>
      <c r="Q179" s="77"/>
      <c r="R179" s="77"/>
      <c r="S179" s="77"/>
      <c r="T179" s="78" t="s">
        <v>83</v>
      </c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159"/>
      <c r="AI179" s="158"/>
      <c r="AJ179" s="158"/>
      <c r="AK179" s="158"/>
      <c r="AL179" s="158"/>
      <c r="AM179" s="77"/>
      <c r="AN179" s="77"/>
      <c r="AO179" s="77"/>
      <c r="AP179" s="77"/>
      <c r="AQ179" s="48">
        <f t="shared" si="60"/>
        <v>2</v>
      </c>
      <c r="AR179" s="61">
        <f>34*2</f>
        <v>68</v>
      </c>
      <c r="AS179" s="4">
        <f t="shared" si="59"/>
        <v>2.9411764705882353E-2</v>
      </c>
    </row>
    <row r="180" spans="1:45" ht="14.4" x14ac:dyDescent="0.3">
      <c r="A180" s="82"/>
      <c r="B180" s="56" t="s">
        <v>37</v>
      </c>
      <c r="C180" s="60">
        <v>11</v>
      </c>
      <c r="D180" s="58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8" t="s">
        <v>83</v>
      </c>
      <c r="S180" s="77"/>
      <c r="T180" s="77"/>
      <c r="U180" s="158"/>
      <c r="V180" s="158"/>
      <c r="W180" s="158"/>
      <c r="X180" s="158"/>
      <c r="Y180" s="158"/>
      <c r="Z180" s="158"/>
      <c r="AA180" s="158"/>
      <c r="AB180" s="158"/>
      <c r="AC180" s="158"/>
      <c r="AD180" s="158"/>
      <c r="AE180" s="158"/>
      <c r="AF180" s="158"/>
      <c r="AG180" s="158"/>
      <c r="AH180" s="158"/>
      <c r="AI180" s="158"/>
      <c r="AJ180" s="158"/>
      <c r="AK180" s="158"/>
      <c r="AL180" s="158"/>
      <c r="AM180" s="77"/>
      <c r="AN180" s="77"/>
      <c r="AO180" s="77"/>
      <c r="AP180" s="77"/>
      <c r="AQ180" s="48">
        <f t="shared" si="60"/>
        <v>1</v>
      </c>
      <c r="AR180" s="61">
        <f>34*1</f>
        <v>34</v>
      </c>
      <c r="AS180" s="4">
        <f t="shared" si="59"/>
        <v>2.9411764705882353E-2</v>
      </c>
    </row>
    <row r="181" spans="1:45" ht="14.4" x14ac:dyDescent="0.3">
      <c r="A181" s="82"/>
      <c r="B181" s="56" t="s">
        <v>29</v>
      </c>
      <c r="C181" s="60">
        <v>11</v>
      </c>
      <c r="D181" s="58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158"/>
      <c r="V181" s="158"/>
      <c r="W181" s="158"/>
      <c r="X181" s="158"/>
      <c r="Y181" s="158"/>
      <c r="Z181" s="158"/>
      <c r="AA181" s="158"/>
      <c r="AB181" s="158"/>
      <c r="AC181" s="158"/>
      <c r="AD181" s="158"/>
      <c r="AE181" s="158"/>
      <c r="AF181" s="158"/>
      <c r="AG181" s="158"/>
      <c r="AH181" s="158"/>
      <c r="AI181" s="158"/>
      <c r="AJ181" s="158"/>
      <c r="AK181" s="158"/>
      <c r="AL181" s="158"/>
      <c r="AM181" s="77"/>
      <c r="AN181" s="77"/>
      <c r="AO181" s="77"/>
      <c r="AP181" s="77"/>
      <c r="AQ181" s="48">
        <f t="shared" si="60"/>
        <v>0</v>
      </c>
      <c r="AR181" s="61">
        <f t="shared" ref="AR181" si="63">34*1</f>
        <v>34</v>
      </c>
      <c r="AS181" s="4">
        <f t="shared" si="59"/>
        <v>0</v>
      </c>
    </row>
    <row r="182" spans="1:45" ht="14.4" x14ac:dyDescent="0.3">
      <c r="A182" s="82"/>
      <c r="B182" s="62" t="s">
        <v>28</v>
      </c>
      <c r="C182" s="60">
        <v>11</v>
      </c>
      <c r="D182" s="58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158"/>
      <c r="V182" s="158"/>
      <c r="W182" s="158"/>
      <c r="X182" s="158"/>
      <c r="Y182" s="158"/>
      <c r="Z182" s="158"/>
      <c r="AA182" s="158"/>
      <c r="AB182" s="158"/>
      <c r="AC182" s="158"/>
      <c r="AD182" s="158"/>
      <c r="AE182" s="158"/>
      <c r="AF182" s="158"/>
      <c r="AG182" s="158"/>
      <c r="AH182" s="158"/>
      <c r="AI182" s="158"/>
      <c r="AJ182" s="158"/>
      <c r="AK182" s="158"/>
      <c r="AL182" s="158"/>
      <c r="AM182" s="77"/>
      <c r="AN182" s="77"/>
      <c r="AO182" s="77"/>
      <c r="AP182" s="77"/>
      <c r="AQ182" s="48">
        <f t="shared" si="60"/>
        <v>0</v>
      </c>
      <c r="AR182" s="61">
        <f>34*4</f>
        <v>136</v>
      </c>
      <c r="AS182" s="4">
        <f t="shared" si="59"/>
        <v>0</v>
      </c>
    </row>
    <row r="183" spans="1:45" ht="14.4" x14ac:dyDescent="0.3">
      <c r="A183" s="82"/>
      <c r="B183" s="62" t="s">
        <v>32</v>
      </c>
      <c r="C183" s="60">
        <v>11</v>
      </c>
      <c r="D183" s="58"/>
      <c r="E183" s="77"/>
      <c r="F183" s="77"/>
      <c r="G183" s="77"/>
      <c r="H183" s="77"/>
      <c r="I183" s="77"/>
      <c r="J183" s="77"/>
      <c r="K183" s="77"/>
      <c r="L183" s="78" t="s">
        <v>83</v>
      </c>
      <c r="M183" s="77"/>
      <c r="N183" s="77"/>
      <c r="O183" s="77"/>
      <c r="P183" s="77"/>
      <c r="Q183" s="77"/>
      <c r="R183" s="77"/>
      <c r="S183" s="77"/>
      <c r="T183" s="77"/>
      <c r="U183" s="158"/>
      <c r="V183" s="158"/>
      <c r="W183" s="158"/>
      <c r="X183" s="158"/>
      <c r="Y183" s="158"/>
      <c r="Z183" s="158"/>
      <c r="AA183" s="158"/>
      <c r="AB183" s="158"/>
      <c r="AC183" s="158"/>
      <c r="AD183" s="158"/>
      <c r="AE183" s="158"/>
      <c r="AF183" s="158"/>
      <c r="AG183" s="158"/>
      <c r="AH183" s="158"/>
      <c r="AI183" s="158"/>
      <c r="AJ183" s="158"/>
      <c r="AK183" s="158"/>
      <c r="AL183" s="158"/>
      <c r="AM183" s="77"/>
      <c r="AN183" s="77"/>
      <c r="AO183" s="77"/>
      <c r="AP183" s="77"/>
      <c r="AQ183" s="48">
        <f t="shared" si="60"/>
        <v>1</v>
      </c>
      <c r="AR183" s="61">
        <f>34*4</f>
        <v>136</v>
      </c>
      <c r="AS183" s="4">
        <f t="shared" si="59"/>
        <v>7.3529411764705881E-3</v>
      </c>
    </row>
    <row r="184" spans="1:45" ht="14.4" x14ac:dyDescent="0.3">
      <c r="A184" s="82"/>
      <c r="B184" s="62" t="s">
        <v>30</v>
      </c>
      <c r="C184" s="60">
        <v>11</v>
      </c>
      <c r="D184" s="58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158"/>
      <c r="V184" s="158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158"/>
      <c r="AI184" s="158"/>
      <c r="AJ184" s="158"/>
      <c r="AK184" s="158"/>
      <c r="AL184" s="158"/>
      <c r="AM184" s="77"/>
      <c r="AN184" s="77"/>
      <c r="AO184" s="77"/>
      <c r="AP184" s="77"/>
      <c r="AQ184" s="48">
        <f t="shared" si="60"/>
        <v>0</v>
      </c>
      <c r="AR184" s="61">
        <f>34*1</f>
        <v>34</v>
      </c>
      <c r="AS184" s="4">
        <f t="shared" si="59"/>
        <v>0</v>
      </c>
    </row>
    <row r="185" spans="1:45" ht="26.4" x14ac:dyDescent="0.3">
      <c r="A185" s="82"/>
      <c r="B185" s="56" t="s">
        <v>67</v>
      </c>
      <c r="C185" s="60">
        <v>11</v>
      </c>
      <c r="D185" s="58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158"/>
      <c r="V185" s="158"/>
      <c r="W185" s="158"/>
      <c r="X185" s="158"/>
      <c r="Y185" s="158"/>
      <c r="Z185" s="158"/>
      <c r="AA185" s="158"/>
      <c r="AB185" s="158"/>
      <c r="AC185" s="158"/>
      <c r="AD185" s="158"/>
      <c r="AE185" s="158"/>
      <c r="AF185" s="158"/>
      <c r="AG185" s="158"/>
      <c r="AH185" s="158"/>
      <c r="AI185" s="158"/>
      <c r="AJ185" s="158"/>
      <c r="AK185" s="158"/>
      <c r="AL185" s="158"/>
      <c r="AM185" s="77"/>
      <c r="AN185" s="77"/>
      <c r="AO185" s="77"/>
      <c r="AP185" s="77"/>
      <c r="AQ185" s="48">
        <f t="shared" si="60"/>
        <v>0</v>
      </c>
      <c r="AR185" s="61">
        <f t="shared" ref="AR185" si="64">34*1</f>
        <v>34</v>
      </c>
      <c r="AS185" s="4">
        <f t="shared" si="59"/>
        <v>0</v>
      </c>
    </row>
    <row r="186" spans="1:45" ht="14.4" x14ac:dyDescent="0.3">
      <c r="A186" s="82"/>
      <c r="B186" s="56" t="s">
        <v>54</v>
      </c>
      <c r="C186" s="60">
        <v>11</v>
      </c>
      <c r="D186" s="58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48">
        <f t="shared" si="60"/>
        <v>0</v>
      </c>
      <c r="AR186" s="61">
        <f>34*2</f>
        <v>68</v>
      </c>
      <c r="AS186" s="4">
        <f t="shared" si="59"/>
        <v>0</v>
      </c>
    </row>
    <row r="187" spans="1:45" ht="18.75" customHeight="1" x14ac:dyDescent="0.25">
      <c r="A187" s="51"/>
      <c r="B187" s="55"/>
      <c r="C187" s="55"/>
      <c r="D187" s="55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1"/>
      <c r="AN187" s="51"/>
      <c r="AO187" s="51"/>
      <c r="AP187" s="51"/>
      <c r="AQ187" s="51"/>
      <c r="AR187" s="51"/>
      <c r="AS187" s="8"/>
    </row>
  </sheetData>
  <mergeCells count="207"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AR21:AR23"/>
    <mergeCell ref="AJ22:AL22"/>
    <mergeCell ref="AM22:AP22"/>
    <mergeCell ref="A20:D20"/>
    <mergeCell ref="AS21:AS23"/>
    <mergeCell ref="E22:H22"/>
    <mergeCell ref="I22:L22"/>
    <mergeCell ref="M22:P22"/>
    <mergeCell ref="Q22:T22"/>
    <mergeCell ref="U22:W22"/>
    <mergeCell ref="X22:AA22"/>
    <mergeCell ref="AB22:AD22"/>
    <mergeCell ref="AE22:AI22"/>
    <mergeCell ref="A22:B23"/>
    <mergeCell ref="C22:C23"/>
    <mergeCell ref="A21:D21"/>
    <mergeCell ref="E21:AP21"/>
    <mergeCell ref="AQ21:AQ23"/>
    <mergeCell ref="AR76:AR78"/>
    <mergeCell ref="AS76:AS78"/>
    <mergeCell ref="A77:C78"/>
    <mergeCell ref="E77:H77"/>
    <mergeCell ref="I77:L77"/>
    <mergeCell ref="M77:P77"/>
    <mergeCell ref="Q77:T77"/>
    <mergeCell ref="A50:A59"/>
    <mergeCell ref="AR61:AR63"/>
    <mergeCell ref="AS61:AS63"/>
    <mergeCell ref="M62:P62"/>
    <mergeCell ref="Q62:T62"/>
    <mergeCell ref="U62:W62"/>
    <mergeCell ref="E62:H62"/>
    <mergeCell ref="AJ77:AL77"/>
    <mergeCell ref="AQ61:AQ63"/>
    <mergeCell ref="U77:W77"/>
    <mergeCell ref="X77:AA77"/>
    <mergeCell ref="AB77:AD77"/>
    <mergeCell ref="AE77:AI77"/>
    <mergeCell ref="AQ76:AQ78"/>
    <mergeCell ref="I62:L62"/>
    <mergeCell ref="X62:AA62"/>
    <mergeCell ref="AB62:AD62"/>
    <mergeCell ref="AR91:AR93"/>
    <mergeCell ref="AS91:AS93"/>
    <mergeCell ref="A92:C93"/>
    <mergeCell ref="E92:H92"/>
    <mergeCell ref="I92:L92"/>
    <mergeCell ref="M92:P92"/>
    <mergeCell ref="Q92:T92"/>
    <mergeCell ref="U92:W92"/>
    <mergeCell ref="X92:AA92"/>
    <mergeCell ref="AB92:AD92"/>
    <mergeCell ref="AE92:AI92"/>
    <mergeCell ref="AJ92:AL92"/>
    <mergeCell ref="AM92:AP92"/>
    <mergeCell ref="A91:D91"/>
    <mergeCell ref="E91:AP91"/>
    <mergeCell ref="AQ91:AQ93"/>
    <mergeCell ref="E131:H131"/>
    <mergeCell ref="I131:L131"/>
    <mergeCell ref="M131:P131"/>
    <mergeCell ref="A113:A128"/>
    <mergeCell ref="AM131:AP131"/>
    <mergeCell ref="A130:D130"/>
    <mergeCell ref="AR110:AR112"/>
    <mergeCell ref="AS110:AS112"/>
    <mergeCell ref="A111:C112"/>
    <mergeCell ref="E111:H111"/>
    <mergeCell ref="I111:L111"/>
    <mergeCell ref="M111:P111"/>
    <mergeCell ref="Q111:T111"/>
    <mergeCell ref="U111:W111"/>
    <mergeCell ref="X111:AA111"/>
    <mergeCell ref="AB111:AD111"/>
    <mergeCell ref="AE111:AI111"/>
    <mergeCell ref="AJ111:AL111"/>
    <mergeCell ref="AM111:AP111"/>
    <mergeCell ref="A110:D110"/>
    <mergeCell ref="E110:AP110"/>
    <mergeCell ref="AQ110:AQ112"/>
    <mergeCell ref="E130:AP130"/>
    <mergeCell ref="AQ130:AQ132"/>
    <mergeCell ref="AS150:AS152"/>
    <mergeCell ref="E151:H151"/>
    <mergeCell ref="I151:L151"/>
    <mergeCell ref="M151:P151"/>
    <mergeCell ref="Q151:T151"/>
    <mergeCell ref="A133:A148"/>
    <mergeCell ref="Q131:T131"/>
    <mergeCell ref="U131:W131"/>
    <mergeCell ref="X131:AA131"/>
    <mergeCell ref="AB131:AD131"/>
    <mergeCell ref="AE131:AI131"/>
    <mergeCell ref="AJ131:AL131"/>
    <mergeCell ref="U151:W151"/>
    <mergeCell ref="X151:AA151"/>
    <mergeCell ref="AB151:AD151"/>
    <mergeCell ref="AE151:AI151"/>
    <mergeCell ref="AJ151:AL151"/>
    <mergeCell ref="AM151:AP151"/>
    <mergeCell ref="E150:AP150"/>
    <mergeCell ref="AQ150:AQ152"/>
    <mergeCell ref="AR150:AR152"/>
    <mergeCell ref="AR130:AR132"/>
    <mergeCell ref="AS130:AS132"/>
    <mergeCell ref="A131:C132"/>
    <mergeCell ref="AS169:AS171"/>
    <mergeCell ref="E170:H170"/>
    <mergeCell ref="I170:L170"/>
    <mergeCell ref="M170:P170"/>
    <mergeCell ref="Q170:T170"/>
    <mergeCell ref="U170:W170"/>
    <mergeCell ref="X170:AA170"/>
    <mergeCell ref="AB170:AD170"/>
    <mergeCell ref="E169:AP169"/>
    <mergeCell ref="AQ169:AQ171"/>
    <mergeCell ref="AE170:AI170"/>
    <mergeCell ref="AJ170:AL170"/>
    <mergeCell ref="AM170:AP170"/>
    <mergeCell ref="A172:A186"/>
    <mergeCell ref="AR169:AR171"/>
    <mergeCell ref="A170:C171"/>
    <mergeCell ref="A169:D169"/>
    <mergeCell ref="B4:C4"/>
    <mergeCell ref="AR47:AR49"/>
    <mergeCell ref="AS47:AS49"/>
    <mergeCell ref="A48:B49"/>
    <mergeCell ref="C48:C49"/>
    <mergeCell ref="E48:H48"/>
    <mergeCell ref="I48:L48"/>
    <mergeCell ref="M48:P48"/>
    <mergeCell ref="Q48:T48"/>
    <mergeCell ref="U48:W48"/>
    <mergeCell ref="A47:D47"/>
    <mergeCell ref="E47:AP47"/>
    <mergeCell ref="X48:AA48"/>
    <mergeCell ref="AB48:AD48"/>
    <mergeCell ref="AE48:AI48"/>
    <mergeCell ref="AJ48:AL48"/>
    <mergeCell ref="AM48:AP48"/>
    <mergeCell ref="AR34:AR36"/>
    <mergeCell ref="AS34:AS36"/>
    <mergeCell ref="A35:B36"/>
    <mergeCell ref="I35:L35"/>
    <mergeCell ref="M35:P35"/>
    <mergeCell ref="A12:A19"/>
    <mergeCell ref="AC3:AM5"/>
    <mergeCell ref="A7:B7"/>
    <mergeCell ref="C7:D7"/>
    <mergeCell ref="A75:D75"/>
    <mergeCell ref="A64:A74"/>
    <mergeCell ref="E61:AP61"/>
    <mergeCell ref="AN3:AO5"/>
    <mergeCell ref="A24:A32"/>
    <mergeCell ref="G3:W3"/>
    <mergeCell ref="G5:W7"/>
    <mergeCell ref="AE62:AI62"/>
    <mergeCell ref="AJ62:AL62"/>
    <mergeCell ref="AM62:AP62"/>
    <mergeCell ref="AP4:AQ4"/>
    <mergeCell ref="X3:AB3"/>
    <mergeCell ref="X4:AB5"/>
    <mergeCell ref="AP5:AQ5"/>
    <mergeCell ref="X6:AB6"/>
    <mergeCell ref="AQ34:AQ36"/>
    <mergeCell ref="AQ47:AQ49"/>
    <mergeCell ref="A153:A167"/>
    <mergeCell ref="A151:C152"/>
    <mergeCell ref="A150:D150"/>
    <mergeCell ref="AC6:AT6"/>
    <mergeCell ref="AC8:AW8"/>
    <mergeCell ref="A94:A108"/>
    <mergeCell ref="A79:A89"/>
    <mergeCell ref="Q35:T35"/>
    <mergeCell ref="U35:W35"/>
    <mergeCell ref="E34:AP34"/>
    <mergeCell ref="X35:AA35"/>
    <mergeCell ref="AB35:AD35"/>
    <mergeCell ref="AE35:AI35"/>
    <mergeCell ref="AJ35:AL35"/>
    <mergeCell ref="AM35:AP35"/>
    <mergeCell ref="A34:D34"/>
    <mergeCell ref="A61:D61"/>
    <mergeCell ref="AM77:AP77"/>
    <mergeCell ref="A76:D76"/>
    <mergeCell ref="E76:AP76"/>
    <mergeCell ref="A37:A45"/>
    <mergeCell ref="A62:C63"/>
    <mergeCell ref="C35:C36"/>
    <mergeCell ref="E35:H35"/>
  </mergeCells>
  <pageMargins left="0.25" right="0.25" top="0.51" bottom="0.75" header="0.3" footer="0.3"/>
  <pageSetup paperSize="9" scale="59" fitToHeight="0" orientation="landscape" r:id="rId1"/>
  <headerFooter>
    <oddHeader>&amp;C&amp;G</oddHeader>
  </headerFooter>
  <rowBreaks count="10" manualBreakCount="10">
    <brk id="20" max="16383" man="1"/>
    <brk id="33" max="16383" man="1"/>
    <brk id="46" max="16383" man="1"/>
    <brk id="60" max="16383" man="1"/>
    <brk id="75" max="16383" man="1"/>
    <brk id="90" max="16383" man="1"/>
    <brk id="109" max="16383" man="1"/>
    <brk id="129" max="16383" man="1"/>
    <brk id="149" max="16383" man="1"/>
    <brk id="16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2025-08-13T03:17:50Z</cp:lastPrinted>
  <dcterms:created xsi:type="dcterms:W3CDTF">2024-09-28T08:38:22Z</dcterms:created>
  <dcterms:modified xsi:type="dcterms:W3CDTF">2026-09-13T16:51:44Z</dcterms:modified>
</cp:coreProperties>
</file>